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filterPrivacy="1" codeName="ThisWorkbook" defaultThemeVersion="123820"/>
  <xr:revisionPtr revIDLastSave="0" documentId="13_ncr:1_{F672FC01-010D-4CA4-86F8-4DB1CBA69D75}" xr6:coauthVersionLast="44" xr6:coauthVersionMax="44" xr10:uidLastSave="{00000000-0000-0000-0000-000000000000}"/>
  <workbookProtection workbookAlgorithmName="SHA-512" workbookHashValue="NFXfZHXgavpbBr47AKkFogDyB+RJZFFr78SBnSiaRWUtVNsW+ETZgbq6RxgL4bkuk6ho0vie6VWHrhWbdQdEkQ==" workbookSaltValue="DB3a1FNWbhLbbG0JdyKQjw==" workbookSpinCount="100000" lockStructure="1"/>
  <bookViews>
    <workbookView xWindow="-110" yWindow="-110" windowWidth="38620" windowHeight="21360" tabRatio="601" xr2:uid="{00000000-000D-0000-FFFF-FFFF00000000}"/>
  </bookViews>
  <sheets>
    <sheet name="Interclub" sheetId="1" r:id="rId1"/>
    <sheet name="2007" sheetId="13" state="hidden" r:id="rId2"/>
    <sheet name="2008" sheetId="2" state="hidden" r:id="rId3"/>
    <sheet name="2009" sheetId="3" state="hidden" r:id="rId4"/>
    <sheet name="2010" sheetId="4" state="hidden" r:id="rId5"/>
    <sheet name="2011" sheetId="5" state="hidden" r:id="rId6"/>
    <sheet name="2012" sheetId="14" state="hidden" r:id="rId7"/>
    <sheet name="2013" sheetId="6" state="hidden" r:id="rId8"/>
    <sheet name="2014" sheetId="7" state="hidden" r:id="rId9"/>
    <sheet name="2015" sheetId="8" state="hidden" r:id="rId10"/>
    <sheet name="2016" sheetId="9" state="hidden" r:id="rId11"/>
    <sheet name="2017" sheetId="10" state="hidden" r:id="rId12"/>
    <sheet name="2018" sheetId="11" state="hidden" r:id="rId13"/>
    <sheet name="2019" sheetId="12" state="hidden" r:id="rId14"/>
  </sheets>
  <definedNames>
    <definedName name="_xlnm._FilterDatabase" localSheetId="0" hidden="1">Interclub!$A$5:$AL$214</definedName>
    <definedName name="_xlnm.Print_Area" localSheetId="0">Interclub!$A$1:$AL$216</definedName>
    <definedName name="_xlnm.Print_Titles" localSheetId="0">Interclub!$A:$E,Interclub!$1:$5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1" l="1"/>
  <c r="AE4" i="1"/>
  <c r="AE216" i="1"/>
  <c r="AK216" i="1"/>
  <c r="AJ216" i="1"/>
  <c r="AI216" i="1"/>
  <c r="AH216" i="1"/>
  <c r="AG216" i="1"/>
  <c r="AF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AL20" i="1" l="1"/>
  <c r="AL197" i="1"/>
  <c r="AL77" i="1"/>
  <c r="AL16" i="1"/>
  <c r="AL25" i="1"/>
  <c r="D214" i="1"/>
  <c r="D213" i="1"/>
  <c r="D207" i="1"/>
  <c r="D7" i="1"/>
  <c r="D6" i="1"/>
  <c r="D206" i="1"/>
  <c r="D205" i="1"/>
  <c r="D204" i="1"/>
  <c r="D203" i="1"/>
  <c r="D202" i="1"/>
  <c r="D201" i="1"/>
  <c r="D200" i="1"/>
  <c r="D199" i="1"/>
  <c r="D198" i="1"/>
  <c r="D195" i="1"/>
  <c r="D194" i="1"/>
  <c r="D197" i="1"/>
  <c r="D196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4" i="1"/>
  <c r="D53" i="1"/>
  <c r="D52" i="1"/>
  <c r="D51" i="1"/>
  <c r="D50" i="1"/>
  <c r="D49" i="1"/>
  <c r="D48" i="1"/>
  <c r="D47" i="1"/>
  <c r="D55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15" i="1"/>
  <c r="AL214" i="1"/>
  <c r="AL213" i="1"/>
  <c r="AL207" i="1"/>
  <c r="AL7" i="1"/>
  <c r="AL6" i="1"/>
  <c r="AL206" i="1"/>
  <c r="AL205" i="1"/>
  <c r="AL204" i="1"/>
  <c r="AL203" i="1"/>
  <c r="AL202" i="1"/>
  <c r="AL201" i="1"/>
  <c r="AL200" i="1"/>
  <c r="AL199" i="1"/>
  <c r="AL198" i="1"/>
  <c r="AL195" i="1"/>
  <c r="AL194" i="1"/>
  <c r="AL196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4" i="1"/>
  <c r="AL53" i="1"/>
  <c r="AL52" i="1"/>
  <c r="AL51" i="1"/>
  <c r="AL50" i="1"/>
  <c r="AL49" i="1"/>
  <c r="AL48" i="1"/>
  <c r="AL47" i="1"/>
  <c r="AL55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4" i="1"/>
  <c r="AL23" i="1"/>
  <c r="AL22" i="1"/>
  <c r="AL21" i="1"/>
  <c r="AL19" i="1"/>
  <c r="AL18" i="1"/>
  <c r="AL17" i="1"/>
  <c r="AL14" i="1"/>
  <c r="AL13" i="1"/>
  <c r="AL12" i="1"/>
  <c r="AL11" i="1"/>
  <c r="AL10" i="1"/>
  <c r="AL9" i="1"/>
  <c r="AL15" i="1"/>
  <c r="O15" i="14" l="1"/>
  <c r="E35" i="14" s="1"/>
  <c r="M15" i="14"/>
  <c r="Y15" i="6"/>
  <c r="W15" i="6"/>
  <c r="V18" i="4"/>
  <c r="U21" i="4" s="1"/>
  <c r="T18" i="4"/>
  <c r="X18" i="6" l="1"/>
  <c r="R3" i="1"/>
  <c r="Q3" i="1"/>
  <c r="P3" i="1"/>
  <c r="O3" i="1"/>
  <c r="N3" i="1"/>
  <c r="M3" i="1"/>
  <c r="L3" i="1"/>
  <c r="K3" i="1"/>
  <c r="J3" i="1"/>
  <c r="I3" i="1"/>
  <c r="H3" i="1"/>
  <c r="G3" i="1"/>
  <c r="F3" i="1"/>
  <c r="AK3" i="1" l="1"/>
  <c r="AJ3" i="1"/>
  <c r="AI3" i="1"/>
  <c r="AH3" i="1"/>
  <c r="AG3" i="1"/>
  <c r="AF3" i="1"/>
  <c r="AD3" i="1"/>
  <c r="AC3" i="1"/>
  <c r="AB3" i="1"/>
  <c r="AA3" i="1"/>
  <c r="Z3" i="1"/>
  <c r="Y3" i="1"/>
  <c r="X3" i="1"/>
  <c r="W3" i="1"/>
  <c r="V3" i="1"/>
  <c r="U3" i="1"/>
  <c r="T3" i="1"/>
  <c r="S3" i="1"/>
  <c r="AJ4" i="1"/>
  <c r="AI4" i="1"/>
  <c r="AH4" i="1"/>
  <c r="AG4" i="1"/>
  <c r="AF4" i="1"/>
  <c r="AD4" i="1"/>
  <c r="AC4" i="1"/>
  <c r="AB4" i="1"/>
  <c r="AA4" i="1"/>
  <c r="AK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AL8" i="1"/>
  <c r="AL177" i="1"/>
</calcChain>
</file>

<file path=xl/sharedStrings.xml><?xml version="1.0" encoding="utf-8"?>
<sst xmlns="http://schemas.openxmlformats.org/spreadsheetml/2006/main" count="2239" uniqueCount="563">
  <si>
    <t>Quickest</t>
  </si>
  <si>
    <t>Pos.</t>
  </si>
  <si>
    <t>Name</t>
  </si>
  <si>
    <t>Brian Grant</t>
  </si>
  <si>
    <t>Ian Clark</t>
  </si>
  <si>
    <t>Chris Oakley</t>
  </si>
  <si>
    <t>David Sutherland</t>
  </si>
  <si>
    <t>John Sinclair</t>
  </si>
  <si>
    <t>John Falconer</t>
  </si>
  <si>
    <t>Norman Bremner</t>
  </si>
  <si>
    <t>Heath Mackay</t>
  </si>
  <si>
    <t>Gordon Smart</t>
  </si>
  <si>
    <t>Gary Angus</t>
  </si>
  <si>
    <t>Paul Bremner</t>
  </si>
  <si>
    <t>Herbie Hughes</t>
  </si>
  <si>
    <t>Austin Hughes</t>
  </si>
  <si>
    <t>Alun Arnold</t>
  </si>
  <si>
    <t>Wick-Thurso</t>
  </si>
  <si>
    <t>Thurso-Wick</t>
  </si>
  <si>
    <t>Route</t>
  </si>
  <si>
    <t>Winner and Time</t>
  </si>
  <si>
    <t>George Ewing</t>
  </si>
  <si>
    <t>Keith Smith</t>
  </si>
  <si>
    <t>DNF</t>
  </si>
  <si>
    <t>Bruce Clark</t>
  </si>
  <si>
    <t>John Smith</t>
  </si>
  <si>
    <t>Michael Sutherland</t>
  </si>
  <si>
    <t>Dave Hall</t>
  </si>
  <si>
    <t>0054:53</t>
  </si>
  <si>
    <t>Martine Hughes</t>
  </si>
  <si>
    <t>0058:54</t>
  </si>
  <si>
    <t>Robert Cormack</t>
  </si>
  <si>
    <t>Interclub Event 17th June 2008</t>
  </si>
  <si>
    <t>Start</t>
  </si>
  <si>
    <t>Finish</t>
  </si>
  <si>
    <t>Time</t>
  </si>
  <si>
    <t>T1</t>
  </si>
  <si>
    <t>T2</t>
  </si>
  <si>
    <t>Darren Bain</t>
  </si>
  <si>
    <t>T3</t>
  </si>
  <si>
    <t>James Ridehalgh</t>
  </si>
  <si>
    <t>T4</t>
  </si>
  <si>
    <t>Charlie MacKay</t>
  </si>
  <si>
    <t>W1</t>
  </si>
  <si>
    <t>T5</t>
  </si>
  <si>
    <t>David Morrill</t>
  </si>
  <si>
    <t>T6</t>
  </si>
  <si>
    <t>W2</t>
  </si>
  <si>
    <t>W3</t>
  </si>
  <si>
    <t>T7</t>
  </si>
  <si>
    <t>David Spencer</t>
  </si>
  <si>
    <t>T8</t>
  </si>
  <si>
    <t>W4</t>
  </si>
  <si>
    <t>Phil Cartwright</t>
  </si>
  <si>
    <t>Les Oliphant</t>
  </si>
  <si>
    <t>W5</t>
  </si>
  <si>
    <t>Roger Toswill</t>
  </si>
  <si>
    <t>Kevin Farmer</t>
  </si>
  <si>
    <t>W6</t>
  </si>
  <si>
    <t>Ranald Cartwright</t>
  </si>
  <si>
    <t>W7</t>
  </si>
  <si>
    <t>W8</t>
  </si>
  <si>
    <t>Sandy Christie</t>
  </si>
  <si>
    <t>Mark Moodie</t>
  </si>
  <si>
    <t>Phil Baker</t>
  </si>
  <si>
    <t>Sean Fraser</t>
  </si>
  <si>
    <t>Angela Alexander</t>
  </si>
  <si>
    <t>Kait Farmer</t>
  </si>
  <si>
    <t>First 8 Riders from Wick </t>
  </si>
  <si>
    <t>First 8 Riders from Thurso </t>
  </si>
  <si>
    <t>Thurso wins by</t>
  </si>
  <si>
    <t>Interclub 2009</t>
  </si>
  <si>
    <t>29th September</t>
  </si>
  <si>
    <t>Thurso to Wick (Castletown Road)</t>
  </si>
  <si>
    <t>No</t>
  </si>
  <si>
    <t>Club</t>
  </si>
  <si>
    <t>CCC</t>
  </si>
  <si>
    <t>Dave Morrill</t>
  </si>
  <si>
    <t>Al Washington</t>
  </si>
  <si>
    <t>WW</t>
  </si>
  <si>
    <t>Lorna Stanger</t>
  </si>
  <si>
    <t>Kevin Henderson</t>
  </si>
  <si>
    <t>Rob Murdoch</t>
  </si>
  <si>
    <t>Stewart Coulden-Smith</t>
  </si>
  <si>
    <t>Laura Laine</t>
  </si>
  <si>
    <t>CCC win by</t>
  </si>
  <si>
    <t>Fin</t>
  </si>
  <si>
    <t>Peter Fenwick</t>
  </si>
  <si>
    <t>Allan Sutherland</t>
  </si>
  <si>
    <t>Colin Stone</t>
  </si>
  <si>
    <t>Graeme Clyne</t>
  </si>
  <si>
    <t>Ben Arnold</t>
  </si>
  <si>
    <t>Ruard Erridge</t>
  </si>
  <si>
    <t>Joan Henry</t>
  </si>
  <si>
    <t>Bruce De Wert</t>
  </si>
  <si>
    <t>WW Total first eight</t>
  </si>
  <si>
    <t>CCC Total first eight</t>
  </si>
  <si>
    <t>INTERCLUB EVENT 2011</t>
  </si>
  <si>
    <t>Thursday 9th June </t>
  </si>
  <si>
    <t>Watten Road</t>
  </si>
  <si>
    <t>Start Sheet</t>
  </si>
  <si>
    <t>Finishing Positions</t>
  </si>
  <si>
    <t>Clubs Top 8 Finishers</t>
  </si>
  <si>
    <t>Points</t>
  </si>
  <si>
    <t>Number</t>
  </si>
  <si>
    <t>Riders Name</t>
  </si>
  <si>
    <t>Position</t>
  </si>
  <si>
    <t>Joe Wright</t>
  </si>
  <si>
    <t>1st</t>
  </si>
  <si>
    <t>2nd</t>
  </si>
  <si>
    <t>Charlie Mackay</t>
  </si>
  <si>
    <t>3rd</t>
  </si>
  <si>
    <t>Angela Bain</t>
  </si>
  <si>
    <t>4th</t>
  </si>
  <si>
    <t>5th</t>
  </si>
  <si>
    <t>6th</t>
  </si>
  <si>
    <t>7th</t>
  </si>
  <si>
    <t>Steve Fraser</t>
  </si>
  <si>
    <t>8th</t>
  </si>
  <si>
    <t>9th</t>
  </si>
  <si>
    <t>10th</t>
  </si>
  <si>
    <t>Helen Richard</t>
  </si>
  <si>
    <t>11th</t>
  </si>
  <si>
    <t>CCC Wins By</t>
  </si>
  <si>
    <t>Roger Broughton</t>
  </si>
  <si>
    <t>12th</t>
  </si>
  <si>
    <t>Stuart Anderson</t>
  </si>
  <si>
    <t>13th</t>
  </si>
  <si>
    <t>14th</t>
  </si>
  <si>
    <t>Points Competition</t>
  </si>
  <si>
    <t>15th</t>
  </si>
  <si>
    <t>16th</t>
  </si>
  <si>
    <t>Andrew Macleod</t>
  </si>
  <si>
    <t>17th</t>
  </si>
  <si>
    <t>Jeremy Foster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</si>
  <si>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</si>
  <si>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</si>
  <si>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</si>
  <si>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</si>
  <si>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</si>
  <si>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</si>
  <si>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</si>
  <si>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</si>
  <si>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</si>
  <si>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</si>
  <si>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</si>
  <si>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</si>
  <si>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</si>
  <si>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</si>
  <si>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Interclub Event 2013 - Thurso to Wick</t>
  </si>
  <si>
    <t>Interclub - Wick to Thurso</t>
  </si>
  <si>
    <t>TIME</t>
  </si>
  <si>
    <t>CCC+</t>
  </si>
  <si>
    <t>Non-Counter</t>
  </si>
  <si>
    <t>Counter</t>
  </si>
  <si>
    <t>David McCarthy</t>
  </si>
  <si>
    <t>WW+</t>
  </si>
  <si>
    <t>Stewart Anderson</t>
  </si>
  <si>
    <t>Joe Spencer</t>
  </si>
  <si>
    <t>Willy Sinclair</t>
  </si>
  <si>
    <t>Andrew Richard</t>
  </si>
  <si>
    <t>Graeme Morgan</t>
  </si>
  <si>
    <t>David Spencere</t>
  </si>
  <si>
    <t>Colin Earnshaw</t>
  </si>
  <si>
    <t>Raymond Macdonald</t>
  </si>
  <si>
    <t>Roger Braughton</t>
  </si>
  <si>
    <t>Kate Farmer</t>
  </si>
  <si>
    <t>-00:09:03</t>
  </si>
  <si>
    <t>Sunday 24th August 2014</t>
  </si>
  <si>
    <t>Andrew Macleod (Hamper)</t>
  </si>
  <si>
    <t>Mark Munro</t>
  </si>
  <si>
    <t>Ian Nicolson</t>
  </si>
  <si>
    <t>Danny Miller</t>
  </si>
  <si>
    <t>Jennifer Scott</t>
  </si>
  <si>
    <t>Stephanie McNeil</t>
  </si>
  <si>
    <t>Cameron Earnshaw</t>
  </si>
  <si>
    <t>Donald McEwan</t>
  </si>
  <si>
    <t>Wick Wheelers win by</t>
  </si>
  <si>
    <t>Interclub Event - Thurso to Wick - 23rd August 2015</t>
  </si>
  <si>
    <t>Interclub - Thurso to Wick</t>
  </si>
  <si>
    <t>Sunday 23th August 2015</t>
  </si>
  <si>
    <t>Hamish McAllan</t>
  </si>
  <si>
    <t>Richard Hunt</t>
  </si>
  <si>
    <t>Gordon Robertson</t>
  </si>
  <si>
    <t>Helen McCarthy</t>
  </si>
  <si>
    <t>Neil Smith</t>
  </si>
  <si>
    <t>Stephen McNeil</t>
  </si>
  <si>
    <t>Peter Donnachie</t>
  </si>
  <si>
    <t>Philip McCalum</t>
  </si>
  <si>
    <t>Jessica Simmons</t>
  </si>
  <si>
    <t>Nicola Miller</t>
  </si>
  <si>
    <t>Wick Wheels wins by; </t>
  </si>
  <si>
    <t>Total</t>
  </si>
  <si>
    <t>Interclub 2016 - Wick to Thurso</t>
  </si>
  <si>
    <t>INTERCLUB EVENT 2016</t>
  </si>
  <si>
    <t>Sunday 21st August</t>
  </si>
  <si>
    <t>Allan Shearer</t>
  </si>
  <si>
    <t>Leslie Mackay</t>
  </si>
  <si>
    <t>Andrew MacLeod</t>
  </si>
  <si>
    <t>Lisa Coghill</t>
  </si>
  <si>
    <t>Colin Baxter</t>
  </si>
  <si>
    <t>Peta Donnachie</t>
  </si>
  <si>
    <t>David spencer</t>
  </si>
  <si>
    <t>Angus Henry</t>
  </si>
  <si>
    <t>CCC Win By</t>
  </si>
  <si>
    <t>Jonathan Miller</t>
  </si>
  <si>
    <t>David Stockan</t>
  </si>
  <si>
    <t>Debbie MacGrure</t>
  </si>
  <si>
    <t>Chelsea Durrand</t>
  </si>
  <si>
    <t>INTERCLUB EVENT 2017</t>
  </si>
  <si>
    <t>Sunday 3rd September</t>
  </si>
  <si>
    <t>Short course start at Inverness turn-off due to road works.</t>
  </si>
  <si>
    <t>Thurso to Wick</t>
  </si>
  <si>
    <t>Davina MacCallum</t>
  </si>
  <si>
    <t>Louise Sinclair</t>
  </si>
  <si>
    <t>Phill MacCallum</t>
  </si>
  <si>
    <t>Leslie MacKay</t>
  </si>
  <si>
    <t>Iain Nicolson</t>
  </si>
  <si>
    <t>Fiona Gove</t>
  </si>
  <si>
    <t>Toby Dobbs</t>
  </si>
  <si>
    <t>WW Win By</t>
  </si>
  <si>
    <t>Sunday 2nd September 2018</t>
  </si>
  <si>
    <t>Debbie Simmons</t>
  </si>
  <si>
    <t>Andrew Currie</t>
  </si>
  <si>
    <t>Davina Macallum</t>
  </si>
  <si>
    <t>Alistair Miller</t>
  </si>
  <si>
    <t>Yvonne Richard</t>
  </si>
  <si>
    <t>Debbie Larnach</t>
  </si>
  <si>
    <t>Allun Arnold</t>
  </si>
  <si>
    <t>Rhoda Kennedy</t>
  </si>
  <si>
    <t>WW wins by; </t>
  </si>
  <si>
    <t>INTERCLUB EVENT 2019</t>
  </si>
  <si>
    <t>Sunday 7th July</t>
  </si>
  <si>
    <t>Temperature 10c feel like 8c Wind 20 to 30 mph N.W. Dry</t>
  </si>
  <si>
    <t>Watten road full course used</t>
  </si>
  <si>
    <t>Aiden Love</t>
  </si>
  <si>
    <t>Adam Smith</t>
  </si>
  <si>
    <t>Mark Webster</t>
  </si>
  <si>
    <t>CR</t>
  </si>
  <si>
    <t>Interclub Event 2007</t>
  </si>
  <si>
    <t>Thurso/Castletown/Wick</t>
  </si>
  <si>
    <t>(Fastest Five Times Count)</t>
  </si>
  <si>
    <t>Finish time</t>
  </si>
  <si>
    <t>Ian Robertson</t>
  </si>
  <si>
    <t>David Gruar</t>
  </si>
  <si>
    <t>CCC Win by</t>
  </si>
  <si>
    <t>INTERCLUB EVENT 2010</t>
  </si>
  <si>
    <t xml:space="preserve">Tuesday 8th June </t>
  </si>
  <si>
    <r>
      <t>CCC</t>
    </r>
    <r>
      <rPr>
        <sz val="12"/>
        <rFont val="Arial"/>
        <family val="2"/>
      </rPr>
      <t xml:space="preserve"> Wins By</t>
    </r>
  </si>
  <si>
    <t>INTERCLUB EVENT 2012</t>
  </si>
  <si>
    <t>Tuesday 17th July</t>
  </si>
  <si>
    <t>Debs Macleod</t>
  </si>
  <si>
    <t>Nick Huyg</t>
  </si>
  <si>
    <t>Robin Aitken</t>
  </si>
  <si>
    <r>
      <t>CCC</t>
    </r>
    <r>
      <rPr>
        <sz val="10"/>
        <rFont val="Arial"/>
        <family val="2"/>
      </rPr>
      <t xml:space="preserve"> Wins By</t>
    </r>
  </si>
  <si>
    <t>Mark Taylor</t>
  </si>
  <si>
    <t>INTERCLUB EVENT 2013</t>
  </si>
  <si>
    <t>Sunday 25th August</t>
  </si>
  <si>
    <t>Raymond MacDonald</t>
  </si>
  <si>
    <t xml:space="preserve">Joan Henry </t>
  </si>
  <si>
    <t>Roger Tosswill</t>
  </si>
  <si>
    <t>WW 13:22</t>
  </si>
  <si>
    <t>WW 07:53</t>
  </si>
  <si>
    <t>WW 17:12</t>
  </si>
  <si>
    <t>WW 54:20</t>
  </si>
  <si>
    <t>WW 08:11</t>
  </si>
  <si>
    <t>WW 05:06</t>
  </si>
  <si>
    <t xml:space="preserve"> DNF</t>
  </si>
  <si>
    <t>Forename</t>
  </si>
  <si>
    <t>Surname</t>
  </si>
  <si>
    <t>Year</t>
  </si>
  <si>
    <t>Day</t>
  </si>
  <si>
    <t>Sutherland</t>
  </si>
  <si>
    <t>MacDonald (Jun)</t>
  </si>
  <si>
    <t>MacDonald (Sen)</t>
  </si>
  <si>
    <t>Ross</t>
  </si>
  <si>
    <t>Beales</t>
  </si>
  <si>
    <t>Miller</t>
  </si>
  <si>
    <t>Washington</t>
  </si>
  <si>
    <t>Shearer</t>
  </si>
  <si>
    <t>Arnold</t>
  </si>
  <si>
    <t>Currie</t>
  </si>
  <si>
    <t>Macleod (Hamper)</t>
  </si>
  <si>
    <t>Andrew</t>
  </si>
  <si>
    <t>Richard</t>
  </si>
  <si>
    <t>Alexander (Bain)</t>
  </si>
  <si>
    <t>Crocket</t>
  </si>
  <si>
    <t>Henry</t>
  </si>
  <si>
    <t>Hughes</t>
  </si>
  <si>
    <t>Dace</t>
  </si>
  <si>
    <t>Downie</t>
  </si>
  <si>
    <t>Grant</t>
  </si>
  <si>
    <t>Thompson</t>
  </si>
  <si>
    <t>Waters</t>
  </si>
  <si>
    <t>Clark</t>
  </si>
  <si>
    <t>De Wert</t>
  </si>
  <si>
    <t>Gunn</t>
  </si>
  <si>
    <t>Swan</t>
  </si>
  <si>
    <t>Earnshaw</t>
  </si>
  <si>
    <t>Mackay</t>
  </si>
  <si>
    <t>Durrand</t>
  </si>
  <si>
    <t>Oakley</t>
  </si>
  <si>
    <t>Sinclair</t>
  </si>
  <si>
    <t>Baxter</t>
  </si>
  <si>
    <t>Stone</t>
  </si>
  <si>
    <t>Gardener</t>
  </si>
  <si>
    <t>Bain</t>
  </si>
  <si>
    <t>More</t>
  </si>
  <si>
    <t>Hall</t>
  </si>
  <si>
    <t>Spencer</t>
  </si>
  <si>
    <t>David</t>
  </si>
  <si>
    <t>Gruar</t>
  </si>
  <si>
    <t>McCarthy</t>
  </si>
  <si>
    <t>Morril</t>
  </si>
  <si>
    <t>O'Brien</t>
  </si>
  <si>
    <t>Robinson</t>
  </si>
  <si>
    <t>Simpson</t>
  </si>
  <si>
    <t>Smith</t>
  </si>
  <si>
    <t>Stokan</t>
  </si>
  <si>
    <t>Swanson</t>
  </si>
  <si>
    <t>Whitelaw</t>
  </si>
  <si>
    <t>MacCallum</t>
  </si>
  <si>
    <t>Simmons</t>
  </si>
  <si>
    <t>Macleod</t>
  </si>
  <si>
    <t>Renwick</t>
  </si>
  <si>
    <t>McEwan</t>
  </si>
  <si>
    <t>Oag</t>
  </si>
  <si>
    <t>Drummond</t>
  </si>
  <si>
    <t>Oliphant</t>
  </si>
  <si>
    <t>Corsie</t>
  </si>
  <si>
    <t>Bremner</t>
  </si>
  <si>
    <t>Gove</t>
  </si>
  <si>
    <t>Harper</t>
  </si>
  <si>
    <t>Ribich</t>
  </si>
  <si>
    <t>MacDonald</t>
  </si>
  <si>
    <t>Angus</t>
  </si>
  <si>
    <t>Paterson</t>
  </si>
  <si>
    <t>Scott</t>
  </si>
  <si>
    <t>Robertson</t>
  </si>
  <si>
    <t>Ewing</t>
  </si>
  <si>
    <t>Gibson</t>
  </si>
  <si>
    <t>Macdonald (Jun)</t>
  </si>
  <si>
    <t>Macdonald (Sen)</t>
  </si>
  <si>
    <t>Smart</t>
  </si>
  <si>
    <t>Clyne</t>
  </si>
  <si>
    <t>Morgan</t>
  </si>
  <si>
    <t>Henderson</t>
  </si>
  <si>
    <t>McAllan</t>
  </si>
  <si>
    <t>De Graaf</t>
  </si>
  <si>
    <t>Brown</t>
  </si>
  <si>
    <t>Eccles</t>
  </si>
  <si>
    <t>Nicolson</t>
  </si>
  <si>
    <t>Boyle</t>
  </si>
  <si>
    <t>Ridehaigh</t>
  </si>
  <si>
    <t>Cormack</t>
  </si>
  <si>
    <t>Foster</t>
  </si>
  <si>
    <t>Stamburgh</t>
  </si>
  <si>
    <t>Marshall</t>
  </si>
  <si>
    <t>Wright</t>
  </si>
  <si>
    <t>Falconer</t>
  </si>
  <si>
    <t>MacKenzie</t>
  </si>
  <si>
    <t>Paul</t>
  </si>
  <si>
    <t>Farmer</t>
  </si>
  <si>
    <t>Graham</t>
  </si>
  <si>
    <t>Laine</t>
  </si>
  <si>
    <t>Coghill</t>
  </si>
  <si>
    <t>Stanger</t>
  </si>
  <si>
    <t>Gray</t>
  </si>
  <si>
    <t>Scollay</t>
  </si>
  <si>
    <t>Cannop</t>
  </si>
  <si>
    <t>Macdonald</t>
  </si>
  <si>
    <t>Moddie</t>
  </si>
  <si>
    <t>Munro</t>
  </si>
  <si>
    <t>Taylor</t>
  </si>
  <si>
    <t>Webster</t>
  </si>
  <si>
    <t>Johnston</t>
  </si>
  <si>
    <t>Ruddick</t>
  </si>
  <si>
    <t>Huyg</t>
  </si>
  <si>
    <t>Maclennan</t>
  </si>
  <si>
    <t>Wolfenden</t>
  </si>
  <si>
    <t>Donnachie</t>
  </si>
  <si>
    <t>Fenwick</t>
  </si>
  <si>
    <t>Thomson</t>
  </si>
  <si>
    <t>Baker</t>
  </si>
  <si>
    <t>Carwright</t>
  </si>
  <si>
    <t>McCalumn</t>
  </si>
  <si>
    <t>Cartwright</t>
  </si>
  <si>
    <t>Cardosi</t>
  </si>
  <si>
    <t>Florence</t>
  </si>
  <si>
    <t>Kennedy</t>
  </si>
  <si>
    <t>Hunt</t>
  </si>
  <si>
    <t>Murdoch</t>
  </si>
  <si>
    <t>Aitken</t>
  </si>
  <si>
    <t>MacGregor</t>
  </si>
  <si>
    <t>Cameron</t>
  </si>
  <si>
    <t>Broughton</t>
  </si>
  <si>
    <t>Toswill</t>
  </si>
  <si>
    <t>Erridge</t>
  </si>
  <si>
    <t>Christie</t>
  </si>
  <si>
    <t>Crawford</t>
  </si>
  <si>
    <t>Wylie</t>
  </si>
  <si>
    <t>Fraser</t>
  </si>
  <si>
    <t>McNeil</t>
  </si>
  <si>
    <t>Coulden-Smith</t>
  </si>
  <si>
    <t>Hamilton</t>
  </si>
  <si>
    <t>Anderson</t>
  </si>
  <si>
    <t>Phillips</t>
  </si>
  <si>
    <t>Stuart</t>
  </si>
  <si>
    <t>Calder</t>
  </si>
  <si>
    <t>Dobbs</t>
  </si>
  <si>
    <t>Banks</t>
  </si>
  <si>
    <t>Love</t>
  </si>
  <si>
    <t>Alex</t>
  </si>
  <si>
    <t>Alison</t>
  </si>
  <si>
    <t>Alistair</t>
  </si>
  <si>
    <t>Allan</t>
  </si>
  <si>
    <t>Alun</t>
  </si>
  <si>
    <t>Angela</t>
  </si>
  <si>
    <t>Austin</t>
  </si>
  <si>
    <t>Barry</t>
  </si>
  <si>
    <t>Ben</t>
  </si>
  <si>
    <t>Bill</t>
  </si>
  <si>
    <t>Brian</t>
  </si>
  <si>
    <t>Bronwen</t>
  </si>
  <si>
    <t>Bruce</t>
  </si>
  <si>
    <t>C.</t>
  </si>
  <si>
    <t>Calum</t>
  </si>
  <si>
    <t>Charlie</t>
  </si>
  <si>
    <t>Chelsea</t>
  </si>
  <si>
    <t>Chris</t>
  </si>
  <si>
    <t>Colin</t>
  </si>
  <si>
    <t>Craig</t>
  </si>
  <si>
    <t>Danny</t>
  </si>
  <si>
    <t>Darren</t>
  </si>
  <si>
    <t>Dave</t>
  </si>
  <si>
    <t>Davina</t>
  </si>
  <si>
    <t>Debbie</t>
  </si>
  <si>
    <t>Debs</t>
  </si>
  <si>
    <t>Don</t>
  </si>
  <si>
    <t>Donald</t>
  </si>
  <si>
    <t>Eileen</t>
  </si>
  <si>
    <t>Emma</t>
  </si>
  <si>
    <t>Eric</t>
  </si>
  <si>
    <t>Evan</t>
  </si>
  <si>
    <t>Fergus</t>
  </si>
  <si>
    <t>Fiona</t>
  </si>
  <si>
    <t>Frank</t>
  </si>
  <si>
    <t>Gail</t>
  </si>
  <si>
    <t>Gary</t>
  </si>
  <si>
    <t>Gemma</t>
  </si>
  <si>
    <t>Geogre</t>
  </si>
  <si>
    <t>George</t>
  </si>
  <si>
    <t>Gordon</t>
  </si>
  <si>
    <t>Graeme</t>
  </si>
  <si>
    <t>Hamish</t>
  </si>
  <si>
    <t>Heath</t>
  </si>
  <si>
    <t>Heidi</t>
  </si>
  <si>
    <t>Helen</t>
  </si>
  <si>
    <t>Herbie</t>
  </si>
  <si>
    <t>Ian</t>
  </si>
  <si>
    <t>James</t>
  </si>
  <si>
    <t>Jan</t>
  </si>
  <si>
    <t>Jane</t>
  </si>
  <si>
    <t>Jennifer</t>
  </si>
  <si>
    <t>Jeremy</t>
  </si>
  <si>
    <t>Jessica</t>
  </si>
  <si>
    <t>Jim</t>
  </si>
  <si>
    <t>Jimmy</t>
  </si>
  <si>
    <t>Joan</t>
  </si>
  <si>
    <t>Joe</t>
  </si>
  <si>
    <t>John</t>
  </si>
  <si>
    <t>Jonathan</t>
  </si>
  <si>
    <t>Karl</t>
  </si>
  <si>
    <t>Keith</t>
  </si>
  <si>
    <t>Kenny</t>
  </si>
  <si>
    <t>Kevin</t>
  </si>
  <si>
    <t>Kyle</t>
  </si>
  <si>
    <t>Laura</t>
  </si>
  <si>
    <t>Leslie</t>
  </si>
  <si>
    <t>Lewis</t>
  </si>
  <si>
    <t>Lisa</t>
  </si>
  <si>
    <t>Lorna</t>
  </si>
  <si>
    <t>Louis</t>
  </si>
  <si>
    <t>Louise</t>
  </si>
  <si>
    <t>Malcolm</t>
  </si>
  <si>
    <t>Marie</t>
  </si>
  <si>
    <t>Mark</t>
  </si>
  <si>
    <t>Martin</t>
  </si>
  <si>
    <t>Martine</t>
  </si>
  <si>
    <t>Michael</t>
  </si>
  <si>
    <t>Neil</t>
  </si>
  <si>
    <t>Nick</t>
  </si>
  <si>
    <t>Nicola</t>
  </si>
  <si>
    <t>Norman</t>
  </si>
  <si>
    <t>Peta</t>
  </si>
  <si>
    <t>Peter</t>
  </si>
  <si>
    <t>Phil</t>
  </si>
  <si>
    <t>Philip</t>
  </si>
  <si>
    <t>Ranald</t>
  </si>
  <si>
    <t>Raymond</t>
  </si>
  <si>
    <t>Rhoda</t>
  </si>
  <si>
    <t>Rob</t>
  </si>
  <si>
    <t>Robert</t>
  </si>
  <si>
    <t>Robin</t>
  </si>
  <si>
    <t>Roger</t>
  </si>
  <si>
    <t>Ruard</t>
  </si>
  <si>
    <t>Sandy</t>
  </si>
  <si>
    <t>Sarah</t>
  </si>
  <si>
    <t>Sean</t>
  </si>
  <si>
    <t>Stephanie</t>
  </si>
  <si>
    <t>Stephen</t>
  </si>
  <si>
    <t>Steve</t>
  </si>
  <si>
    <t>Steven</t>
  </si>
  <si>
    <t>Stewart</t>
  </si>
  <si>
    <t>Suzanne</t>
  </si>
  <si>
    <t>Toby</t>
  </si>
  <si>
    <t>Tom</t>
  </si>
  <si>
    <t>Tony</t>
  </si>
  <si>
    <t>Wendy</t>
  </si>
  <si>
    <t>Willie</t>
  </si>
  <si>
    <t>Yvonne</t>
  </si>
  <si>
    <t>Adam</t>
  </si>
  <si>
    <t>Aiden</t>
  </si>
  <si>
    <t>Larnach/MacGruer</t>
  </si>
  <si>
    <t>Stuart &amp; Jeanette</t>
  </si>
  <si>
    <t>Stuart (Stewart)</t>
  </si>
  <si>
    <t>Kait (K)</t>
  </si>
  <si>
    <t>Gordon (CCC)</t>
  </si>
  <si>
    <t>Gordon (WW)</t>
  </si>
  <si>
    <t>Entries</t>
  </si>
  <si>
    <t>CCC Wins by</t>
  </si>
  <si>
    <t>Interclub - Thurso to Wick (Watten)</t>
  </si>
  <si>
    <t>Sunday 25th August 2013</t>
  </si>
  <si>
    <r>
      <t xml:space="preserve">Georgemas turn off - Wick
</t>
    </r>
    <r>
      <rPr>
        <b/>
        <sz val="12"/>
        <color rgb="FFFF0000"/>
        <rFont val="Tahoma"/>
        <family val="2"/>
      </rPr>
      <t>Short Course</t>
    </r>
  </si>
  <si>
    <t>CCC
06:55</t>
  </si>
  <si>
    <t>CCC
20:42</t>
  </si>
  <si>
    <t>WW
10:17</t>
  </si>
  <si>
    <t>WW
06:25</t>
  </si>
  <si>
    <t>CCC
30:36</t>
  </si>
  <si>
    <t>WW
04:12</t>
  </si>
  <si>
    <t>CCC
22:12</t>
  </si>
  <si>
    <t>CCC
16:04</t>
  </si>
  <si>
    <t>CCC
42:54</t>
  </si>
  <si>
    <t>CCC
27:47</t>
  </si>
  <si>
    <t>CCC
31:53</t>
  </si>
  <si>
    <t>CCC
30:17</t>
  </si>
  <si>
    <t>CCC
31:24</t>
  </si>
  <si>
    <t>CCC
40:27</t>
  </si>
  <si>
    <t>CCC
17:57</t>
  </si>
  <si>
    <t>CCC
03:40</t>
  </si>
  <si>
    <t>WW
24:56</t>
  </si>
  <si>
    <t>CCC
28:22</t>
  </si>
  <si>
    <t>WW
12:41</t>
  </si>
  <si>
    <t>CCC
09:03</t>
  </si>
  <si>
    <t>WW
13:22</t>
  </si>
  <si>
    <t>WW
08:20</t>
  </si>
  <si>
    <t>WW
09:04</t>
  </si>
  <si>
    <t>Wick
Thurso</t>
  </si>
  <si>
    <t>Thurso
Wick</t>
  </si>
  <si>
    <t>Wick
Thurso
Via
Castletown</t>
  </si>
  <si>
    <t>Thurso
Wick
Via
Castletown
(Fastest 5)</t>
  </si>
  <si>
    <t>Thurso
Wick
Via
Castletown
(Fastest 6)</t>
  </si>
  <si>
    <r>
      <t xml:space="preserve">Georgemas
Wick
</t>
    </r>
    <r>
      <rPr>
        <b/>
        <sz val="10"/>
        <color rgb="FFFF0000"/>
        <rFont val="Tahoma"/>
        <family val="2"/>
      </rPr>
      <t>Short Course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</si>
</sst>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yyyy"/>
    <numFmt numFmtId="166" formatCode="hh:mm:ss;@"/>
  </numFmts>
  <fonts count="63" x14ac:knownFonts="1">
    <font>
      <sz val="10"/>
      <name val="Arial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2"/>
      <color rgb="FFFF0000"/>
      <name val="Tahoma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rgb="FF00FF00"/>
      <name val="Arial"/>
      <family val="2"/>
    </font>
    <font>
      <sz val="12"/>
      <color rgb="FF3366FF"/>
      <name val="Arial"/>
      <family val="2"/>
    </font>
    <font>
      <sz val="10"/>
      <color rgb="FF0070C0"/>
      <name val="Arial"/>
      <family val="2"/>
    </font>
    <font>
      <sz val="10"/>
      <color rgb="FF00FF00"/>
      <name val="Arial"/>
      <family val="2"/>
    </font>
    <font>
      <sz val="10"/>
      <color rgb="FF66FF33"/>
      <name val="Arial"/>
      <family val="2"/>
    </font>
    <font>
      <sz val="10"/>
      <color rgb="FF3366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3366FF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sz val="18"/>
      <name val="Arial"/>
      <family val="2"/>
    </font>
    <font>
      <sz val="13.5"/>
      <name val="Arial"/>
      <family val="2"/>
    </font>
    <font>
      <sz val="16"/>
      <name val="Arial"/>
    </font>
    <font>
      <sz val="14"/>
      <name val="Arial"/>
    </font>
    <font>
      <sz val="12"/>
      <color indexed="11"/>
      <name val="Arial"/>
    </font>
    <font>
      <sz val="12"/>
      <color indexed="48"/>
      <name val="Arial"/>
    </font>
    <font>
      <sz val="12"/>
      <name val="Arial"/>
    </font>
    <font>
      <sz val="12"/>
      <color rgb="FF0070C0"/>
      <name val="Arial"/>
      <family val="2"/>
    </font>
    <font>
      <sz val="12"/>
      <color indexed="11"/>
      <name val="Arial"/>
      <family val="2"/>
    </font>
    <font>
      <sz val="12"/>
      <color rgb="FF66FF33"/>
      <name val="Arial"/>
      <family val="2"/>
    </font>
    <font>
      <sz val="12"/>
      <color indexed="48"/>
      <name val="Arial"/>
      <family val="2"/>
    </font>
    <font>
      <sz val="10"/>
      <color indexed="11"/>
      <name val="Arial"/>
      <family val="2"/>
    </font>
    <font>
      <sz val="10"/>
      <color indexed="4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rgb="FFFF0000"/>
      <name val="Tahoma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</fonts>
  <fills count="5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3FC0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ck">
        <color rgb="FF000000"/>
      </bottom>
      <diagonal/>
    </border>
    <border>
      <left/>
      <right style="thin">
        <color indexed="64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6" fillId="37" borderId="0" applyNumberFormat="0" applyBorder="0" applyAlignment="0" applyProtection="0"/>
    <xf numFmtId="0" fontId="7" fillId="5" borderId="0" applyNumberFormat="0" applyBorder="0" applyAlignment="0" applyProtection="0"/>
    <xf numFmtId="0" fontId="12" fillId="11" borderId="9" applyNumberFormat="0" applyAlignment="0" applyProtection="0"/>
    <xf numFmtId="0" fontId="14" fillId="12" borderId="12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0" fillId="10" borderId="9" applyNumberFormat="0" applyAlignment="0" applyProtection="0"/>
    <xf numFmtId="0" fontId="13" fillId="0" borderId="11" applyNumberFormat="0" applyFill="0" applyAlignment="0" applyProtection="0"/>
    <xf numFmtId="0" fontId="8" fillId="6" borderId="0" applyNumberFormat="0" applyBorder="0" applyAlignment="0" applyProtection="0"/>
    <xf numFmtId="0" fontId="1" fillId="13" borderId="13" applyNumberFormat="0" applyFont="0" applyAlignment="0" applyProtection="0"/>
    <xf numFmtId="0" fontId="11" fillId="11" borderId="10" applyNumberFormat="0" applyAlignment="0" applyProtection="0"/>
    <xf numFmtId="0" fontId="2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5" fillId="0" borderId="0" applyNumberFormat="0" applyFill="0" applyBorder="0" applyAlignment="0" applyProtection="0"/>
  </cellStyleXfs>
  <cellXfs count="397">
    <xf numFmtId="0" fontId="0" fillId="0" borderId="0" xfId="0"/>
    <xf numFmtId="0" fontId="23" fillId="0" borderId="0" xfId="0" applyFont="1"/>
    <xf numFmtId="0" fontId="24" fillId="39" borderId="1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 vertical="center"/>
    </xf>
    <xf numFmtId="0" fontId="24" fillId="0" borderId="0" xfId="0" applyFont="1"/>
    <xf numFmtId="0" fontId="24" fillId="40" borderId="3" xfId="0" applyFont="1" applyFill="1" applyBorder="1"/>
    <xf numFmtId="21" fontId="24" fillId="0" borderId="16" xfId="0" applyNumberFormat="1" applyFont="1" applyBorder="1" applyAlignment="1">
      <alignment horizontal="right" vertical="center"/>
    </xf>
    <xf numFmtId="0" fontId="24" fillId="41" borderId="3" xfId="0" applyFont="1" applyFill="1" applyBorder="1"/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21" fontId="24" fillId="0" borderId="1" xfId="0" applyNumberFormat="1" applyFont="1" applyBorder="1"/>
    <xf numFmtId="21" fontId="24" fillId="0" borderId="3" xfId="0" applyNumberFormat="1" applyFont="1" applyBorder="1"/>
    <xf numFmtId="0" fontId="22" fillId="0" borderId="0" xfId="0" applyFont="1"/>
    <xf numFmtId="0" fontId="1" fillId="0" borderId="0" xfId="0" applyFont="1"/>
    <xf numFmtId="0" fontId="25" fillId="39" borderId="1" xfId="0" applyFont="1" applyFill="1" applyBorder="1" applyAlignment="1">
      <alignment horizontal="center"/>
    </xf>
    <xf numFmtId="0" fontId="24" fillId="39" borderId="15" xfId="0" applyFont="1" applyFill="1" applyBorder="1"/>
    <xf numFmtId="0" fontId="25" fillId="42" borderId="3" xfId="0" applyFont="1" applyFill="1" applyBorder="1" applyAlignment="1">
      <alignment horizontal="center"/>
    </xf>
    <xf numFmtId="0" fontId="24" fillId="42" borderId="16" xfId="0" applyFont="1" applyFill="1" applyBorder="1"/>
    <xf numFmtId="21" fontId="24" fillId="42" borderId="16" xfId="0" applyNumberFormat="1" applyFont="1" applyFill="1" applyBorder="1"/>
    <xf numFmtId="0" fontId="25" fillId="41" borderId="3" xfId="0" applyFont="1" applyFill="1" applyBorder="1" applyAlignment="1">
      <alignment horizontal="center"/>
    </xf>
    <xf numFmtId="0" fontId="24" fillId="41" borderId="16" xfId="0" applyFont="1" applyFill="1" applyBorder="1"/>
    <xf numFmtId="21" fontId="24" fillId="41" borderId="16" xfId="0" applyNumberFormat="1" applyFont="1" applyFill="1" applyBorder="1"/>
    <xf numFmtId="0" fontId="25" fillId="0" borderId="0" xfId="0" applyFont="1" applyAlignment="1">
      <alignment horizontal="center"/>
    </xf>
    <xf numFmtId="0" fontId="24" fillId="41" borderId="1" xfId="0" applyFont="1" applyFill="1" applyBorder="1"/>
    <xf numFmtId="21" fontId="24" fillId="41" borderId="15" xfId="0" applyNumberFormat="1" applyFont="1" applyFill="1" applyBorder="1"/>
    <xf numFmtId="0" fontId="24" fillId="42" borderId="3" xfId="0" applyFont="1" applyFill="1" applyBorder="1"/>
    <xf numFmtId="0" fontId="24" fillId="0" borderId="0" xfId="0" applyFont="1" applyAlignment="1">
      <alignment horizontal="right"/>
    </xf>
    <xf numFmtId="0" fontId="24" fillId="39" borderId="1" xfId="0" applyFont="1" applyFill="1" applyBorder="1"/>
    <xf numFmtId="0" fontId="24" fillId="43" borderId="3" xfId="0" applyFont="1" applyFill="1" applyBorder="1"/>
    <xf numFmtId="0" fontId="24" fillId="43" borderId="16" xfId="0" applyFont="1" applyFill="1" applyBorder="1"/>
    <xf numFmtId="21" fontId="24" fillId="43" borderId="16" xfId="0" applyNumberFormat="1" applyFont="1" applyFill="1" applyBorder="1"/>
    <xf numFmtId="0" fontId="24" fillId="44" borderId="3" xfId="0" applyFont="1" applyFill="1" applyBorder="1"/>
    <xf numFmtId="0" fontId="24" fillId="44" borderId="16" xfId="0" applyFont="1" applyFill="1" applyBorder="1"/>
    <xf numFmtId="21" fontId="24" fillId="44" borderId="16" xfId="0" applyNumberFormat="1" applyFont="1" applyFill="1" applyBorder="1"/>
    <xf numFmtId="0" fontId="24" fillId="45" borderId="3" xfId="0" applyFont="1" applyFill="1" applyBorder="1"/>
    <xf numFmtId="0" fontId="24" fillId="45" borderId="16" xfId="0" applyFont="1" applyFill="1" applyBorder="1"/>
    <xf numFmtId="21" fontId="24" fillId="45" borderId="16" xfId="0" applyNumberFormat="1" applyFont="1" applyFill="1" applyBorder="1"/>
    <xf numFmtId="21" fontId="24" fillId="45" borderId="0" xfId="0" applyNumberFormat="1" applyFont="1" applyFill="1"/>
    <xf numFmtId="21" fontId="24" fillId="43" borderId="1" xfId="0" applyNumberFormat="1" applyFont="1" applyFill="1" applyBorder="1"/>
    <xf numFmtId="21" fontId="24" fillId="43" borderId="0" xfId="0" applyNumberFormat="1" applyFont="1" applyFill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5" xfId="0" applyFont="1" applyBorder="1"/>
    <xf numFmtId="0" fontId="31" fillId="0" borderId="15" xfId="0" applyFont="1" applyBorder="1" applyAlignment="1">
      <alignment horizontal="center"/>
    </xf>
    <xf numFmtId="21" fontId="31" fillId="0" borderId="15" xfId="0" applyNumberFormat="1" applyFont="1" applyBorder="1" applyAlignment="1">
      <alignment horizontal="center"/>
    </xf>
    <xf numFmtId="0" fontId="32" fillId="0" borderId="0" xfId="0" applyFont="1"/>
    <xf numFmtId="0" fontId="32" fillId="0" borderId="1" xfId="0" applyFont="1" applyBorder="1" applyAlignment="1">
      <alignment horizontal="center"/>
    </xf>
    <xf numFmtId="0" fontId="32" fillId="0" borderId="15" xfId="0" applyFont="1" applyBorder="1"/>
    <xf numFmtId="0" fontId="33" fillId="0" borderId="15" xfId="0" applyFont="1" applyBorder="1" applyAlignment="1">
      <alignment horizontal="center"/>
    </xf>
    <xf numFmtId="21" fontId="32" fillId="0" borderId="15" xfId="0" applyNumberFormat="1" applyFont="1" applyBorder="1" applyAlignment="1">
      <alignment horizontal="center"/>
    </xf>
    <xf numFmtId="21" fontId="32" fillId="0" borderId="1" xfId="0" applyNumberFormat="1" applyFont="1" applyBorder="1" applyAlignment="1">
      <alignment horizontal="center"/>
    </xf>
    <xf numFmtId="21" fontId="34" fillId="0" borderId="1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6" xfId="0" applyFont="1" applyBorder="1"/>
    <xf numFmtId="0" fontId="33" fillId="0" borderId="16" xfId="0" applyFont="1" applyBorder="1" applyAlignment="1">
      <alignment horizontal="center"/>
    </xf>
    <xf numFmtId="21" fontId="33" fillId="0" borderId="16" xfId="0" applyNumberFormat="1" applyFont="1" applyBorder="1" applyAlignment="1">
      <alignment horizontal="center"/>
    </xf>
    <xf numFmtId="0" fontId="34" fillId="0" borderId="0" xfId="0" applyFont="1"/>
    <xf numFmtId="21" fontId="32" fillId="0" borderId="16" xfId="0" applyNumberFormat="1" applyFont="1" applyBorder="1" applyAlignment="1">
      <alignment horizontal="center"/>
    </xf>
    <xf numFmtId="21" fontId="32" fillId="0" borderId="3" xfId="0" applyNumberFormat="1" applyFont="1" applyBorder="1" applyAlignment="1">
      <alignment horizontal="center"/>
    </xf>
    <xf numFmtId="21" fontId="34" fillId="0" borderId="3" xfId="0" applyNumberFormat="1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4" fillId="0" borderId="16" xfId="0" applyFont="1" applyBorder="1"/>
    <xf numFmtId="0" fontId="31" fillId="0" borderId="16" xfId="0" applyFont="1" applyBorder="1" applyAlignment="1">
      <alignment horizontal="center"/>
    </xf>
    <xf numFmtId="21" fontId="31" fillId="0" borderId="16" xfId="0" applyNumberFormat="1" applyFont="1" applyBorder="1" applyAlignment="1">
      <alignment horizontal="center"/>
    </xf>
    <xf numFmtId="21" fontId="34" fillId="0" borderId="16" xfId="0" applyNumberFormat="1" applyFont="1" applyBorder="1" applyAlignment="1">
      <alignment horizontal="center"/>
    </xf>
    <xf numFmtId="21" fontId="31" fillId="0" borderId="3" xfId="0" applyNumberFormat="1" applyFont="1" applyBorder="1" applyAlignment="1">
      <alignment horizontal="center"/>
    </xf>
    <xf numFmtId="0" fontId="33" fillId="0" borderId="16" xfId="0" applyFont="1" applyBorder="1"/>
    <xf numFmtId="0" fontId="31" fillId="0" borderId="16" xfId="0" applyFont="1" applyBorder="1"/>
    <xf numFmtId="0" fontId="32" fillId="0" borderId="16" xfId="0" applyFont="1" applyBorder="1" applyAlignment="1">
      <alignment horizontal="center"/>
    </xf>
    <xf numFmtId="21" fontId="33" fillId="0" borderId="3" xfId="0" applyNumberFormat="1" applyFont="1" applyBorder="1" applyAlignment="1">
      <alignment horizontal="center"/>
    </xf>
    <xf numFmtId="21" fontId="32" fillId="0" borderId="0" xfId="0" applyNumberFormat="1" applyFont="1" applyAlignment="1">
      <alignment horizontal="center"/>
    </xf>
    <xf numFmtId="21" fontId="34" fillId="0" borderId="0" xfId="0" applyNumberFormat="1" applyFont="1" applyAlignment="1">
      <alignment horizontal="center"/>
    </xf>
    <xf numFmtId="0" fontId="34" fillId="0" borderId="4" xfId="0" applyFont="1" applyBorder="1"/>
    <xf numFmtId="21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7" fillId="46" borderId="25" xfId="0" applyFont="1" applyFill="1" applyBorder="1" applyAlignment="1">
      <alignment horizontal="center" vertical="center"/>
    </xf>
    <xf numFmtId="0" fontId="37" fillId="46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7" xfId="0" applyFont="1" applyBorder="1" applyAlignment="1">
      <alignment horizontal="left" vertical="center"/>
    </xf>
    <xf numFmtId="0" fontId="37" fillId="42" borderId="2" xfId="0" applyFont="1" applyFill="1" applyBorder="1" applyAlignment="1">
      <alignment horizontal="center" vertical="center"/>
    </xf>
    <xf numFmtId="21" fontId="37" fillId="0" borderId="27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7" fillId="47" borderId="2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2" xfId="0" applyFont="1" applyBorder="1" applyAlignment="1">
      <alignment horizontal="center"/>
    </xf>
    <xf numFmtId="21" fontId="37" fillId="0" borderId="28" xfId="0" applyNumberFormat="1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21" fontId="37" fillId="0" borderId="33" xfId="0" applyNumberFormat="1" applyFont="1" applyBorder="1" applyAlignment="1">
      <alignment horizontal="center"/>
    </xf>
    <xf numFmtId="0" fontId="37" fillId="0" borderId="0" xfId="0" applyFont="1" applyAlignment="1">
      <alignment horizontal="right" vertical="center"/>
    </xf>
    <xf numFmtId="21" fontId="37" fillId="0" borderId="25" xfId="0" applyNumberFormat="1" applyFont="1" applyBorder="1" applyAlignment="1">
      <alignment horizontal="center"/>
    </xf>
    <xf numFmtId="0" fontId="36" fillId="0" borderId="0" xfId="0" applyFont="1" applyAlignment="1">
      <alignment vertical="center"/>
    </xf>
    <xf numFmtId="0" fontId="37" fillId="46" borderId="3" xfId="0" applyFont="1" applyFill="1" applyBorder="1" applyAlignment="1">
      <alignment horizontal="center" vertical="center"/>
    </xf>
    <xf numFmtId="0" fontId="37" fillId="46" borderId="16" xfId="0" applyFont="1" applyFill="1" applyBorder="1" applyAlignment="1">
      <alignment horizontal="center" vertical="center"/>
    </xf>
    <xf numFmtId="0" fontId="37" fillId="46" borderId="21" xfId="0" applyFont="1" applyFill="1" applyBorder="1" applyAlignment="1">
      <alignment horizontal="center" vertical="center"/>
    </xf>
    <xf numFmtId="0" fontId="37" fillId="46" borderId="5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7" fillId="42" borderId="1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37" fillId="47" borderId="1" xfId="0" applyFont="1" applyFill="1" applyBorder="1" applyAlignment="1">
      <alignment horizontal="center" vertical="center"/>
    </xf>
    <xf numFmtId="21" fontId="37" fillId="0" borderId="16" xfId="0" applyNumberFormat="1" applyFont="1" applyBorder="1" applyAlignment="1">
      <alignment horizontal="center" vertical="center"/>
    </xf>
    <xf numFmtId="21" fontId="37" fillId="0" borderId="21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5" fillId="47" borderId="3" xfId="0" applyFont="1" applyFill="1" applyBorder="1" applyAlignment="1">
      <alignment horizontal="center" vertical="center"/>
    </xf>
    <xf numFmtId="0" fontId="35" fillId="42" borderId="3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21" fontId="37" fillId="0" borderId="15" xfId="0" applyNumberFormat="1" applyFont="1" applyBorder="1" applyAlignment="1">
      <alignment horizontal="center" vertical="center"/>
    </xf>
    <xf numFmtId="0" fontId="37" fillId="42" borderId="15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7" fillId="47" borderId="15" xfId="0" applyFont="1" applyFill="1" applyBorder="1" applyAlignment="1">
      <alignment horizontal="center" vertical="center"/>
    </xf>
    <xf numFmtId="21" fontId="37" fillId="0" borderId="3" xfId="0" applyNumberFormat="1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6" fillId="0" borderId="4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0" fontId="37" fillId="46" borderId="44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left" vertical="center"/>
    </xf>
    <xf numFmtId="0" fontId="37" fillId="0" borderId="49" xfId="0" applyFont="1" applyBorder="1" applyAlignment="1">
      <alignment horizontal="center" vertical="center"/>
    </xf>
    <xf numFmtId="0" fontId="37" fillId="0" borderId="49" xfId="0" applyFont="1" applyBorder="1" applyAlignment="1">
      <alignment horizontal="right" vertical="center"/>
    </xf>
    <xf numFmtId="21" fontId="37" fillId="0" borderId="50" xfId="0" applyNumberFormat="1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6" fillId="0" borderId="49" xfId="0" applyFont="1" applyBorder="1" applyAlignment="1">
      <alignment vertical="center"/>
    </xf>
    <xf numFmtId="0" fontId="36" fillId="0" borderId="51" xfId="0" applyFont="1" applyBorder="1" applyAlignment="1">
      <alignment vertical="center"/>
    </xf>
    <xf numFmtId="21" fontId="38" fillId="0" borderId="1" xfId="0" applyNumberFormat="1" applyFont="1" applyBorder="1" applyAlignment="1">
      <alignment horizontal="center"/>
    </xf>
    <xf numFmtId="21" fontId="31" fillId="0" borderId="1" xfId="0" applyNumberFormat="1" applyFont="1" applyBorder="1" applyAlignment="1">
      <alignment horizontal="center"/>
    </xf>
    <xf numFmtId="0" fontId="38" fillId="0" borderId="16" xfId="0" applyFont="1" applyBorder="1"/>
    <xf numFmtId="0" fontId="38" fillId="0" borderId="16" xfId="0" applyFont="1" applyBorder="1" applyAlignment="1">
      <alignment horizontal="center"/>
    </xf>
    <xf numFmtId="21" fontId="38" fillId="0" borderId="16" xfId="0" applyNumberFormat="1" applyFont="1" applyBorder="1" applyAlignment="1">
      <alignment horizontal="center"/>
    </xf>
    <xf numFmtId="21" fontId="38" fillId="0" borderId="3" xfId="0" applyNumberFormat="1" applyFont="1" applyBorder="1" applyAlignment="1">
      <alignment horizontal="center"/>
    </xf>
    <xf numFmtId="21" fontId="39" fillId="0" borderId="0" xfId="0" applyNumberFormat="1" applyFont="1" applyAlignment="1">
      <alignment horizontal="center"/>
    </xf>
    <xf numFmtId="21" fontId="40" fillId="0" borderId="0" xfId="0" applyNumberFormat="1" applyFont="1" applyAlignment="1">
      <alignment horizontal="center"/>
    </xf>
    <xf numFmtId="0" fontId="32" fillId="0" borderId="15" xfId="0" applyFont="1" applyBorder="1" applyAlignment="1">
      <alignment horizontal="center"/>
    </xf>
    <xf numFmtId="0" fontId="1" fillId="0" borderId="56" xfId="0" applyFont="1" applyBorder="1"/>
    <xf numFmtId="0" fontId="1" fillId="0" borderId="55" xfId="0" applyFont="1" applyBorder="1"/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21" fontId="31" fillId="0" borderId="58" xfId="0" applyNumberFormat="1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21" fontId="31" fillId="0" borderId="60" xfId="0" applyNumberFormat="1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21" fontId="34" fillId="0" borderId="56" xfId="0" applyNumberFormat="1" applyFont="1" applyBorder="1" applyAlignment="1">
      <alignment horizontal="center"/>
    </xf>
    <xf numFmtId="0" fontId="34" fillId="0" borderId="56" xfId="0" applyFont="1" applyBorder="1"/>
    <xf numFmtId="0" fontId="34" fillId="0" borderId="62" xfId="0" applyFont="1" applyBorder="1"/>
    <xf numFmtId="0" fontId="32" fillId="0" borderId="56" xfId="0" applyFont="1" applyBorder="1"/>
    <xf numFmtId="0" fontId="1" fillId="0" borderId="56" xfId="0" applyFont="1" applyBorder="1" applyAlignment="1">
      <alignment horizontal="center"/>
    </xf>
    <xf numFmtId="0" fontId="1" fillId="0" borderId="65" xfId="0" applyFont="1" applyBorder="1"/>
    <xf numFmtId="0" fontId="31" fillId="0" borderId="66" xfId="0" applyFont="1" applyBorder="1" applyAlignment="1">
      <alignment horizontal="center"/>
    </xf>
    <xf numFmtId="0" fontId="31" fillId="0" borderId="64" xfId="0" applyFont="1" applyBorder="1"/>
    <xf numFmtId="0" fontId="31" fillId="0" borderId="64" xfId="0" applyFont="1" applyBorder="1" applyAlignment="1">
      <alignment horizontal="center"/>
    </xf>
    <xf numFmtId="21" fontId="31" fillId="0" borderId="64" xfId="0" applyNumberFormat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7" xfId="0" applyFont="1" applyBorder="1"/>
    <xf numFmtId="0" fontId="35" fillId="46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7" fillId="47" borderId="3" xfId="0" applyFont="1" applyFill="1" applyBorder="1" applyAlignment="1">
      <alignment horizontal="center" vertical="center"/>
    </xf>
    <xf numFmtId="46" fontId="32" fillId="0" borderId="15" xfId="0" applyNumberFormat="1" applyFont="1" applyBorder="1" applyAlignment="1">
      <alignment horizontal="center"/>
    </xf>
    <xf numFmtId="46" fontId="32" fillId="0" borderId="1" xfId="0" applyNumberFormat="1" applyFont="1" applyBorder="1" applyAlignment="1">
      <alignment horizontal="center"/>
    </xf>
    <xf numFmtId="46" fontId="31" fillId="0" borderId="1" xfId="0" applyNumberFormat="1" applyFont="1" applyBorder="1" applyAlignment="1">
      <alignment horizontal="center"/>
    </xf>
    <xf numFmtId="46" fontId="32" fillId="0" borderId="16" xfId="0" applyNumberFormat="1" applyFont="1" applyBorder="1" applyAlignment="1">
      <alignment horizontal="center"/>
    </xf>
    <xf numFmtId="46" fontId="31" fillId="0" borderId="16" xfId="0" applyNumberFormat="1" applyFont="1" applyBorder="1" applyAlignment="1">
      <alignment horizontal="center"/>
    </xf>
    <xf numFmtId="46" fontId="32" fillId="0" borderId="3" xfId="0" applyNumberFormat="1" applyFont="1" applyBorder="1" applyAlignment="1">
      <alignment horizontal="center"/>
    </xf>
    <xf numFmtId="46" fontId="31" fillId="0" borderId="3" xfId="0" applyNumberFormat="1" applyFont="1" applyBorder="1" applyAlignment="1">
      <alignment horizontal="center"/>
    </xf>
    <xf numFmtId="0" fontId="41" fillId="0" borderId="0" xfId="0" applyFont="1"/>
    <xf numFmtId="0" fontId="46" fillId="48" borderId="1" xfId="0" applyFont="1" applyFill="1" applyBorder="1" applyAlignment="1">
      <alignment horizontal="center"/>
    </xf>
    <xf numFmtId="0" fontId="46" fillId="48" borderId="15" xfId="0" applyFont="1" applyFill="1" applyBorder="1"/>
    <xf numFmtId="0" fontId="46" fillId="48" borderId="15" xfId="0" applyFont="1" applyFill="1" applyBorder="1" applyAlignment="1">
      <alignment horizontal="center"/>
    </xf>
    <xf numFmtId="0" fontId="46" fillId="49" borderId="3" xfId="0" applyFont="1" applyFill="1" applyBorder="1" applyAlignment="1">
      <alignment horizontal="center"/>
    </xf>
    <xf numFmtId="0" fontId="46" fillId="49" borderId="16" xfId="0" applyFont="1" applyFill="1" applyBorder="1"/>
    <xf numFmtId="0" fontId="46" fillId="49" borderId="16" xfId="0" applyFont="1" applyFill="1" applyBorder="1" applyAlignment="1">
      <alignment horizontal="center"/>
    </xf>
    <xf numFmtId="21" fontId="46" fillId="49" borderId="16" xfId="0" applyNumberFormat="1" applyFont="1" applyFill="1" applyBorder="1"/>
    <xf numFmtId="0" fontId="46" fillId="50" borderId="3" xfId="0" applyFont="1" applyFill="1" applyBorder="1" applyAlignment="1">
      <alignment horizontal="center"/>
    </xf>
    <xf numFmtId="0" fontId="46" fillId="50" borderId="16" xfId="0" applyFont="1" applyFill="1" applyBorder="1"/>
    <xf numFmtId="0" fontId="46" fillId="50" borderId="16" xfId="0" applyFont="1" applyFill="1" applyBorder="1" applyAlignment="1">
      <alignment horizontal="center"/>
    </xf>
    <xf numFmtId="21" fontId="46" fillId="50" borderId="16" xfId="0" applyNumberFormat="1" applyFont="1" applyFill="1" applyBorder="1"/>
    <xf numFmtId="0" fontId="46" fillId="50" borderId="1" xfId="0" applyFont="1" applyFill="1" applyBorder="1"/>
    <xf numFmtId="21" fontId="46" fillId="50" borderId="15" xfId="0" applyNumberFormat="1" applyFont="1" applyFill="1" applyBorder="1"/>
    <xf numFmtId="0" fontId="46" fillId="49" borderId="3" xfId="0" applyFont="1" applyFill="1" applyBorder="1"/>
    <xf numFmtId="0" fontId="46" fillId="0" borderId="3" xfId="0" applyFont="1" applyBorder="1" applyAlignment="1">
      <alignment horizontal="right"/>
    </xf>
    <xf numFmtId="21" fontId="46" fillId="0" borderId="16" xfId="0" applyNumberFormat="1" applyFont="1" applyBorder="1"/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/>
    <xf numFmtId="21" fontId="0" fillId="0" borderId="0" xfId="0" applyNumberFormat="1" applyAlignment="1">
      <alignment horizontal="center"/>
    </xf>
    <xf numFmtId="21" fontId="51" fillId="0" borderId="0" xfId="0" applyNumberFormat="1" applyFont="1" applyAlignment="1">
      <alignment horizontal="center"/>
    </xf>
    <xf numFmtId="0" fontId="52" fillId="0" borderId="1" xfId="0" applyFont="1" applyBorder="1" applyAlignment="1">
      <alignment horizontal="center"/>
    </xf>
    <xf numFmtId="0" fontId="52" fillId="0" borderId="1" xfId="0" applyFont="1" applyBorder="1"/>
    <xf numFmtId="166" fontId="52" fillId="0" borderId="1" xfId="0" applyNumberFormat="1" applyFont="1" applyBorder="1" applyAlignment="1">
      <alignment horizontal="center"/>
    </xf>
    <xf numFmtId="0" fontId="49" fillId="0" borderId="0" xfId="0" applyFont="1"/>
    <xf numFmtId="0" fontId="53" fillId="0" borderId="1" xfId="0" applyFont="1" applyBorder="1" applyAlignment="1">
      <alignment horizontal="center"/>
    </xf>
    <xf numFmtId="0" fontId="53" fillId="0" borderId="1" xfId="0" applyFont="1" applyBorder="1"/>
    <xf numFmtId="0" fontId="54" fillId="0" borderId="1" xfId="0" applyFont="1" applyBorder="1" applyAlignment="1">
      <alignment horizontal="center"/>
    </xf>
    <xf numFmtId="21" fontId="49" fillId="0" borderId="1" xfId="0" applyNumberFormat="1" applyFont="1" applyBorder="1" applyAlignment="1">
      <alignment horizontal="center"/>
    </xf>
    <xf numFmtId="21" fontId="49" fillId="0" borderId="0" xfId="0" applyNumberFormat="1" applyFont="1" applyAlignment="1">
      <alignment horizontal="center"/>
    </xf>
    <xf numFmtId="21" fontId="50" fillId="0" borderId="1" xfId="0" applyNumberFormat="1" applyFont="1" applyBorder="1" applyAlignment="1">
      <alignment horizontal="center"/>
    </xf>
    <xf numFmtId="0" fontId="54" fillId="0" borderId="1" xfId="0" applyFont="1" applyBorder="1"/>
    <xf numFmtId="21" fontId="54" fillId="0" borderId="1" xfId="0" applyNumberFormat="1" applyFont="1" applyBorder="1" applyAlignment="1">
      <alignment horizontal="center"/>
    </xf>
    <xf numFmtId="0" fontId="50" fillId="0" borderId="0" xfId="0" applyFont="1"/>
    <xf numFmtId="21" fontId="50" fillId="0" borderId="0" xfId="0" applyNumberFormat="1" applyFont="1" applyAlignment="1">
      <alignment horizontal="center"/>
    </xf>
    <xf numFmtId="21" fontId="52" fillId="0" borderId="1" xfId="0" applyNumberFormat="1" applyFont="1" applyBorder="1" applyAlignment="1">
      <alignment horizontal="center"/>
    </xf>
    <xf numFmtId="0" fontId="55" fillId="0" borderId="1" xfId="0" applyFont="1" applyBorder="1"/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54" fillId="0" borderId="3" xfId="0" applyFont="1" applyBorder="1"/>
    <xf numFmtId="0" fontId="55" fillId="0" borderId="3" xfId="0" applyFont="1" applyBorder="1"/>
    <xf numFmtId="0" fontId="50" fillId="0" borderId="4" xfId="0" applyFont="1" applyBorder="1"/>
    <xf numFmtId="166" fontId="51" fillId="0" borderId="21" xfId="0" applyNumberFormat="1" applyFont="1" applyBorder="1" applyAlignment="1">
      <alignment horizontal="center"/>
    </xf>
    <xf numFmtId="0" fontId="50" fillId="0" borderId="16" xfId="0" applyFont="1" applyBorder="1"/>
    <xf numFmtId="0" fontId="31" fillId="0" borderId="1" xfId="0" applyFont="1" applyBorder="1"/>
    <xf numFmtId="166" fontId="31" fillId="0" borderId="1" xfId="0" applyNumberFormat="1" applyFont="1" applyBorder="1" applyAlignment="1">
      <alignment horizontal="center"/>
    </xf>
    <xf numFmtId="0" fontId="56" fillId="0" borderId="0" xfId="0" applyFont="1"/>
    <xf numFmtId="0" fontId="56" fillId="0" borderId="1" xfId="0" applyFont="1" applyBorder="1" applyAlignment="1">
      <alignment horizontal="center"/>
    </xf>
    <xf numFmtId="0" fontId="32" fillId="0" borderId="1" xfId="0" applyFont="1" applyBorder="1"/>
    <xf numFmtId="0" fontId="56" fillId="0" borderId="1" xfId="0" applyFont="1" applyBorder="1"/>
    <xf numFmtId="0" fontId="33" fillId="0" borderId="1" xfId="0" applyFont="1" applyBorder="1" applyAlignment="1">
      <alignment horizontal="center"/>
    </xf>
    <xf numFmtId="21" fontId="33" fillId="0" borderId="1" xfId="0" applyNumberFormat="1" applyFont="1" applyBorder="1" applyAlignment="1">
      <alignment horizontal="center"/>
    </xf>
    <xf numFmtId="0" fontId="57" fillId="0" borderId="0" xfId="0" applyFont="1"/>
    <xf numFmtId="0" fontId="0" fillId="0" borderId="0" xfId="0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6" fontId="56" fillId="0" borderId="0" xfId="0" applyNumberFormat="1" applyFont="1" applyAlignment="1">
      <alignment horizontal="center"/>
    </xf>
    <xf numFmtId="166" fontId="57" fillId="0" borderId="0" xfId="0" applyNumberFormat="1" applyFont="1" applyAlignment="1">
      <alignment horizontal="center"/>
    </xf>
    <xf numFmtId="0" fontId="32" fillId="0" borderId="3" xfId="0" applyFont="1" applyBorder="1"/>
    <xf numFmtId="0" fontId="57" fillId="0" borderId="4" xfId="0" applyFont="1" applyBorder="1"/>
    <xf numFmtId="166" fontId="1" fillId="0" borderId="21" xfId="0" applyNumberFormat="1" applyFont="1" applyBorder="1" applyAlignment="1">
      <alignment horizontal="center"/>
    </xf>
    <xf numFmtId="0" fontId="57" fillId="0" borderId="16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1" fontId="1" fillId="0" borderId="1" xfId="0" applyNumberFormat="1" applyFont="1" applyBorder="1" applyAlignment="1">
      <alignment horizontal="center"/>
    </xf>
    <xf numFmtId="0" fontId="31" fillId="0" borderId="3" xfId="0" applyFont="1" applyBorder="1"/>
    <xf numFmtId="0" fontId="2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6" fillId="0" borderId="0" xfId="0" applyFont="1" applyAlignment="1"/>
    <xf numFmtId="0" fontId="47" fillId="0" borderId="0" xfId="0" applyFont="1" applyAlignment="1"/>
    <xf numFmtId="0" fontId="27" fillId="0" borderId="0" xfId="0" applyFont="1" applyAlignment="1"/>
    <xf numFmtId="0" fontId="1" fillId="0" borderId="0" xfId="0" applyFont="1" applyAlignment="1"/>
    <xf numFmtId="21" fontId="32" fillId="0" borderId="0" xfId="0" applyNumberFormat="1" applyFont="1" applyBorder="1" applyAlignment="1">
      <alignment horizontal="center"/>
    </xf>
    <xf numFmtId="21" fontId="31" fillId="0" borderId="0" xfId="0" applyNumberFormat="1" applyFont="1" applyBorder="1" applyAlignment="1">
      <alignment horizontal="center"/>
    </xf>
    <xf numFmtId="21" fontId="33" fillId="0" borderId="0" xfId="0" applyNumberFormat="1" applyFont="1" applyBorder="1" applyAlignment="1">
      <alignment horizontal="center"/>
    </xf>
    <xf numFmtId="21" fontId="3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28" fillId="0" borderId="0" xfId="0" applyFont="1" applyAlignment="1"/>
    <xf numFmtId="0" fontId="23" fillId="0" borderId="0" xfId="0" applyFont="1" applyAlignment="1">
      <alignment vertical="center"/>
    </xf>
    <xf numFmtId="0" fontId="37" fillId="46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21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/>
    </xf>
    <xf numFmtId="21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7" fillId="0" borderId="34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5" fillId="0" borderId="38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4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21" fontId="37" fillId="0" borderId="0" xfId="0" applyNumberFormat="1" applyFont="1" applyBorder="1" applyAlignment="1">
      <alignment horizontal="center" vertical="center"/>
    </xf>
    <xf numFmtId="21" fontId="37" fillId="0" borderId="49" xfId="0" applyNumberFormat="1" applyFont="1" applyBorder="1" applyAlignment="1">
      <alignment horizontal="center" vertical="center"/>
    </xf>
    <xf numFmtId="0" fontId="38" fillId="0" borderId="15" xfId="0" applyFont="1" applyBorder="1"/>
    <xf numFmtId="0" fontId="38" fillId="0" borderId="15" xfId="0" applyFont="1" applyBorder="1" applyAlignment="1">
      <alignment horizontal="center"/>
    </xf>
    <xf numFmtId="21" fontId="38" fillId="0" borderId="0" xfId="0" applyNumberFormat="1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21" fontId="31" fillId="0" borderId="65" xfId="0" applyNumberFormat="1" applyFont="1" applyBorder="1" applyAlignment="1">
      <alignment horizontal="center"/>
    </xf>
    <xf numFmtId="0" fontId="26" fillId="0" borderId="52" xfId="0" applyFont="1" applyBorder="1" applyAlignment="1"/>
    <xf numFmtId="0" fontId="26" fillId="0" borderId="53" xfId="0" applyFont="1" applyBorder="1" applyAlignment="1"/>
    <xf numFmtId="0" fontId="26" fillId="0" borderId="54" xfId="0" applyFont="1" applyBorder="1" applyAlignment="1"/>
    <xf numFmtId="0" fontId="27" fillId="0" borderId="55" xfId="0" applyFont="1" applyBorder="1" applyAlignment="1"/>
    <xf numFmtId="0" fontId="27" fillId="0" borderId="0" xfId="0" applyFont="1" applyBorder="1" applyAlignment="1"/>
    <xf numFmtId="0" fontId="27" fillId="0" borderId="56" xfId="0" applyFont="1" applyBorder="1" applyAlignment="1"/>
    <xf numFmtId="0" fontId="28" fillId="0" borderId="55" xfId="0" applyFont="1" applyBorder="1" applyAlignment="1"/>
    <xf numFmtId="0" fontId="28" fillId="0" borderId="0" xfId="0" applyFont="1" applyBorder="1" applyAlignment="1"/>
    <xf numFmtId="0" fontId="41" fillId="0" borderId="55" xfId="0" applyFont="1" applyBorder="1" applyAlignment="1"/>
    <xf numFmtId="0" fontId="41" fillId="0" borderId="0" xfId="0" applyFont="1" applyBorder="1" applyAlignment="1"/>
    <xf numFmtId="0" fontId="37" fillId="47" borderId="16" xfId="0" applyFont="1" applyFill="1" applyBorder="1" applyAlignment="1">
      <alignment horizontal="center" vertical="center"/>
    </xf>
    <xf numFmtId="0" fontId="35" fillId="0" borderId="5" xfId="0" applyFont="1" applyBorder="1" applyAlignment="1">
      <alignment vertical="center"/>
    </xf>
    <xf numFmtId="0" fontId="43" fillId="0" borderId="0" xfId="0" applyFont="1" applyAlignment="1"/>
    <xf numFmtId="0" fontId="34" fillId="0" borderId="3" xfId="0" applyFont="1" applyBorder="1"/>
    <xf numFmtId="0" fontId="45" fillId="0" borderId="0" xfId="0" applyFont="1" applyAlignment="1">
      <alignment horizontal="center" vertical="center"/>
    </xf>
    <xf numFmtId="0" fontId="24" fillId="0" borderId="0" xfId="0" applyFont="1"/>
    <xf numFmtId="0" fontId="24" fillId="0" borderId="17" xfId="0" applyFont="1" applyBorder="1"/>
    <xf numFmtId="0" fontId="2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6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6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8" fillId="0" borderId="5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vertical="center"/>
      <protection hidden="1"/>
    </xf>
    <xf numFmtId="0" fontId="20" fillId="2" borderId="1" xfId="0" applyFont="1" applyFill="1" applyBorder="1" applyAlignment="1" applyProtection="1">
      <alignment horizontal="right" vertical="center"/>
      <protection hidden="1"/>
    </xf>
    <xf numFmtId="17" fontId="19" fillId="43" borderId="1" xfId="0" applyNumberFormat="1" applyFont="1" applyFill="1" applyBorder="1" applyAlignment="1" applyProtection="1">
      <alignment horizontal="center" vertical="center" wrapText="1"/>
      <protection hidden="1"/>
    </xf>
    <xf numFmtId="17" fontId="19" fillId="51" borderId="1" xfId="0" applyNumberFormat="1" applyFont="1" applyFill="1" applyBorder="1" applyAlignment="1" applyProtection="1">
      <alignment horizontal="center" vertical="center" wrapText="1"/>
      <protection hidden="1"/>
    </xf>
    <xf numFmtId="17" fontId="20" fillId="51" borderId="1" xfId="0" applyNumberFormat="1" applyFont="1" applyFill="1" applyBorder="1" applyAlignment="1" applyProtection="1">
      <alignment horizontal="center" vertical="center" wrapText="1"/>
      <protection hidden="1"/>
    </xf>
    <xf numFmtId="17" fontId="19" fillId="43" borderId="3" xfId="0" applyNumberFormat="1" applyFont="1" applyFill="1" applyBorder="1" applyAlignment="1" applyProtection="1">
      <alignment horizontal="center" vertical="center" wrapText="1"/>
      <protection hidden="1"/>
    </xf>
    <xf numFmtId="17" fontId="19" fillId="51" borderId="3" xfId="0" applyNumberFormat="1" applyFont="1" applyFill="1" applyBorder="1" applyAlignment="1" applyProtection="1">
      <alignment horizontal="center" vertical="center" wrapText="1"/>
      <protection hidden="1"/>
    </xf>
    <xf numFmtId="17" fontId="58" fillId="43" borderId="3" xfId="0" applyNumberFormat="1" applyFont="1" applyFill="1" applyBorder="1" applyAlignment="1" applyProtection="1">
      <alignment horizontal="center" vertical="center" wrapText="1"/>
      <protection hidden="1"/>
    </xf>
    <xf numFmtId="17" fontId="59" fillId="51" borderId="3" xfId="0" applyNumberFormat="1" applyFont="1" applyFill="1" applyBorder="1" applyAlignment="1" applyProtection="1">
      <alignment horizontal="center" vertical="center" wrapText="1"/>
      <protection hidden="1"/>
    </xf>
    <xf numFmtId="17" fontId="59" fillId="51" borderId="1" xfId="0" applyNumberFormat="1" applyFont="1" applyFill="1" applyBorder="1" applyAlignment="1" applyProtection="1">
      <alignment horizontal="center" vertical="center" wrapText="1"/>
      <protection hidden="1"/>
    </xf>
    <xf numFmtId="17" fontId="19" fillId="2" borderId="1" xfId="0" applyNumberFormat="1" applyFont="1" applyFill="1" applyBorder="1" applyAlignment="1" applyProtection="1">
      <alignment horizontal="center" vertical="center"/>
      <protection hidden="1"/>
    </xf>
    <xf numFmtId="21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9" fillId="51" borderId="1" xfId="0" applyFont="1" applyFill="1" applyBorder="1" applyAlignment="1" applyProtection="1">
      <alignment horizontal="center" vertical="center" wrapText="1"/>
      <protection hidden="1"/>
    </xf>
    <xf numFmtId="17" fontId="19" fillId="51" borderId="1" xfId="0" applyNumberFormat="1" applyFont="1" applyFill="1" applyBorder="1" applyAlignment="1" applyProtection="1">
      <alignment horizontal="center" vertical="center"/>
      <protection hidden="1"/>
    </xf>
    <xf numFmtId="17" fontId="19" fillId="0" borderId="1" xfId="0" applyNumberFormat="1" applyFont="1" applyFill="1" applyBorder="1" applyAlignment="1" applyProtection="1">
      <alignment horizontal="center" vertical="center"/>
      <protection hidden="1"/>
    </xf>
    <xf numFmtId="16" fontId="19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51" borderId="1" xfId="0" applyFont="1" applyFill="1" applyBorder="1" applyAlignment="1" applyProtection="1">
      <alignment horizontal="center" vertical="center"/>
      <protection hidden="1"/>
    </xf>
    <xf numFmtId="165" fontId="19" fillId="38" borderId="1" xfId="0" applyNumberFormat="1" applyFont="1" applyFill="1" applyBorder="1" applyAlignment="1" applyProtection="1">
      <alignment horizontal="center" vertical="center"/>
      <protection hidden="1"/>
    </xf>
    <xf numFmtId="164" fontId="19" fillId="38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14" fontId="61" fillId="38" borderId="1" xfId="0" applyNumberFormat="1" applyFont="1" applyFill="1" applyBorder="1" applyAlignment="1" applyProtection="1">
      <alignment horizontal="center" vertical="center"/>
      <protection hidden="1"/>
    </xf>
    <xf numFmtId="14" fontId="62" fillId="38" borderId="1" xfId="0" applyNumberFormat="1" applyFont="1" applyFill="1" applyBorder="1" applyAlignment="1" applyProtection="1">
      <alignment horizontal="center" vertical="center"/>
      <protection hidden="1"/>
    </xf>
    <xf numFmtId="16" fontId="61" fillId="38" borderId="1" xfId="0" applyNumberFormat="1" applyFont="1" applyFill="1" applyBorder="1" applyAlignment="1" applyProtection="1">
      <alignment horizontal="center" vertical="center"/>
      <protection hidden="1"/>
    </xf>
    <xf numFmtId="14" fontId="19" fillId="38" borderId="1" xfId="0" applyNumberFormat="1" applyFont="1" applyFill="1" applyBorder="1" applyAlignment="1" applyProtection="1">
      <alignment horizontal="center" vertical="center"/>
      <protection hidden="1"/>
    </xf>
    <xf numFmtId="0" fontId="19" fillId="42" borderId="5" xfId="0" applyFont="1" applyFill="1" applyBorder="1" applyAlignment="1" applyProtection="1">
      <alignment horizontal="center" vertical="center"/>
      <protection hidden="1"/>
    </xf>
    <xf numFmtId="0" fontId="19" fillId="43" borderId="1" xfId="0" applyFont="1" applyFill="1" applyBorder="1" applyAlignment="1" applyProtection="1">
      <alignment vertical="center"/>
      <protection hidden="1"/>
    </xf>
    <xf numFmtId="0" fontId="19" fillId="43" borderId="1" xfId="0" applyFont="1" applyFill="1" applyBorder="1" applyAlignment="1" applyProtection="1">
      <alignment horizontal="center" vertical="center"/>
      <protection hidden="1"/>
    </xf>
    <xf numFmtId="21" fontId="19" fillId="0" borderId="1" xfId="0" applyNumberFormat="1" applyFont="1" applyBorder="1" applyAlignment="1" applyProtection="1">
      <alignment horizontal="center" vertical="center"/>
      <protection hidden="1"/>
    </xf>
    <xf numFmtId="21" fontId="19" fillId="0" borderId="1" xfId="0" applyNumberFormat="1" applyFont="1" applyBorder="1" applyAlignment="1" applyProtection="1">
      <alignment vertical="center"/>
      <protection hidden="1"/>
    </xf>
    <xf numFmtId="21" fontId="19" fillId="54" borderId="1" xfId="0" applyNumberFormat="1" applyFont="1" applyFill="1" applyBorder="1" applyAlignment="1" applyProtection="1">
      <alignment horizontal="center" vertical="center"/>
      <protection hidden="1"/>
    </xf>
    <xf numFmtId="21" fontId="20" fillId="3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166" fontId="19" fillId="0" borderId="1" xfId="0" applyNumberFormat="1" applyFont="1" applyBorder="1" applyAlignment="1" applyProtection="1">
      <alignment horizontal="center" vertical="center"/>
      <protection hidden="1"/>
    </xf>
    <xf numFmtId="0" fontId="19" fillId="51" borderId="1" xfId="0" applyFont="1" applyFill="1" applyBorder="1" applyAlignment="1" applyProtection="1">
      <alignment vertical="center"/>
      <protection hidden="1"/>
    </xf>
    <xf numFmtId="21" fontId="19" fillId="0" borderId="0" xfId="0" applyNumberFormat="1" applyFont="1" applyAlignment="1" applyProtection="1">
      <alignment vertical="center"/>
      <protection hidden="1"/>
    </xf>
    <xf numFmtId="0" fontId="19" fillId="53" borderId="1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vertical="center"/>
      <protection hidden="1"/>
    </xf>
    <xf numFmtId="0" fontId="19" fillId="0" borderId="1" xfId="0" applyFont="1" applyFill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52" borderId="1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21" fontId="19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21" fontId="19" fillId="0" borderId="0" xfId="0" applyNumberFormat="1" applyFont="1" applyAlignment="1" applyProtection="1">
      <alignment horizontal="center" vertical="center"/>
      <protection hidden="1"/>
    </xf>
    <xf numFmtId="0" fontId="19" fillId="53" borderId="1" xfId="0" applyFont="1" applyFill="1" applyBorder="1" applyAlignment="1" applyProtection="1">
      <alignment horizontal="center" vertical="center"/>
      <protection hidden="1"/>
    </xf>
  </cellXfs>
  <cellStyles count="44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 xr:uid="{00000000-0005-0000-0000-000029000000}"/>
    <cellStyle name="Total" xfId="42" builtinId="25" customBuiltin="1"/>
    <cellStyle name="Warning Text" xfId="43" builtinId="11" customBuiltin="1"/>
  </cellStyles>
  <dxfs count="2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B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236"/>
  <sheetViews>
    <sheetView tabSelected="1" zoomScale="80" zoomScaleNormal="80" zoomScaleSheetLayoutView="50" workbookViewId="0">
      <pane xSplit="5" ySplit="5" topLeftCell="F6" activePane="bottomRight" state="frozen"/>
      <selection pane="topRight" activeCell="F1" sqref="F1"/>
      <selection pane="bottomLeft" activeCell="A8" sqref="A8"/>
      <selection pane="bottomRight" activeCell="B1" sqref="B1"/>
    </sheetView>
  </sheetViews>
  <sheetFormatPr defaultColWidth="9.1796875" defaultRowHeight="18" customHeight="1" x14ac:dyDescent="0.25"/>
  <cols>
    <col min="1" max="1" width="6.7265625" style="381" hidden="1" customWidth="1"/>
    <col min="2" max="2" width="20.26953125" style="381" bestFit="1" customWidth="1"/>
    <col min="3" max="3" width="21.7265625" style="381" customWidth="1"/>
    <col min="4" max="4" width="31.26953125" style="381" hidden="1" customWidth="1"/>
    <col min="5" max="5" width="10.90625" style="394" customWidth="1"/>
    <col min="6" max="7" width="11.90625" style="394" customWidth="1"/>
    <col min="8" max="8" width="11.90625" style="395" customWidth="1"/>
    <col min="9" max="9" width="11.90625" style="394" customWidth="1"/>
    <col min="10" max="10" width="11.90625" style="381" customWidth="1"/>
    <col min="11" max="33" width="11.90625" style="394" customWidth="1"/>
    <col min="34" max="37" width="11.90625" style="394" hidden="1" customWidth="1"/>
    <col min="38" max="38" width="11.90625" style="395" customWidth="1"/>
    <col min="39" max="39" width="9.1796875" style="381"/>
    <col min="40" max="40" width="10.54296875" style="381" bestFit="1" customWidth="1"/>
    <col min="41" max="41" width="9.1796875" style="382"/>
    <col min="42" max="42" width="9.1796875" style="381"/>
    <col min="43" max="43" width="15.90625" style="394" hidden="1" customWidth="1"/>
    <col min="44" max="16384" width="9.1796875" style="381"/>
  </cols>
  <sheetData>
    <row r="1" spans="1:43" s="361" customFormat="1" ht="70" x14ac:dyDescent="0.25">
      <c r="A1" s="348"/>
      <c r="B1" s="349"/>
      <c r="C1" s="350"/>
      <c r="D1" s="350"/>
      <c r="E1" s="350" t="s">
        <v>19</v>
      </c>
      <c r="F1" s="351" t="s">
        <v>557</v>
      </c>
      <c r="G1" s="352" t="s">
        <v>558</v>
      </c>
      <c r="H1" s="351" t="s">
        <v>557</v>
      </c>
      <c r="I1" s="352" t="s">
        <v>558</v>
      </c>
      <c r="J1" s="351" t="s">
        <v>557</v>
      </c>
      <c r="K1" s="353" t="s">
        <v>558</v>
      </c>
      <c r="L1" s="351" t="s">
        <v>557</v>
      </c>
      <c r="M1" s="352" t="s">
        <v>558</v>
      </c>
      <c r="N1" s="351" t="s">
        <v>557</v>
      </c>
      <c r="O1" s="352" t="s">
        <v>558</v>
      </c>
      <c r="P1" s="354" t="s">
        <v>557</v>
      </c>
      <c r="Q1" s="355" t="s">
        <v>558</v>
      </c>
      <c r="R1" s="354" t="s">
        <v>557</v>
      </c>
      <c r="S1" s="356" t="s">
        <v>559</v>
      </c>
      <c r="T1" s="351" t="s">
        <v>557</v>
      </c>
      <c r="U1" s="357" t="s">
        <v>560</v>
      </c>
      <c r="V1" s="351" t="s">
        <v>557</v>
      </c>
      <c r="W1" s="357" t="s">
        <v>561</v>
      </c>
      <c r="X1" s="351" t="s">
        <v>557</v>
      </c>
      <c r="Y1" s="352" t="s">
        <v>558</v>
      </c>
      <c r="Z1" s="351" t="s">
        <v>557</v>
      </c>
      <c r="AA1" s="352" t="s">
        <v>558</v>
      </c>
      <c r="AB1" s="351" t="s">
        <v>557</v>
      </c>
      <c r="AC1" s="352" t="s">
        <v>558</v>
      </c>
      <c r="AD1" s="351" t="s">
        <v>557</v>
      </c>
      <c r="AE1" s="358" t="s">
        <v>562</v>
      </c>
      <c r="AF1" s="351" t="s">
        <v>557</v>
      </c>
      <c r="AG1" s="352" t="s">
        <v>558</v>
      </c>
      <c r="AH1" s="359" t="s">
        <v>17</v>
      </c>
      <c r="AI1" s="359" t="s">
        <v>18</v>
      </c>
      <c r="AJ1" s="359" t="s">
        <v>17</v>
      </c>
      <c r="AK1" s="359" t="s">
        <v>18</v>
      </c>
      <c r="AL1" s="360"/>
      <c r="AQ1" s="362" t="s">
        <v>533</v>
      </c>
    </row>
    <row r="2" spans="1:43" s="361" customFormat="1" ht="39" customHeight="1" x14ac:dyDescent="0.25">
      <c r="A2" s="348"/>
      <c r="B2" s="349"/>
      <c r="C2" s="350"/>
      <c r="D2" s="350"/>
      <c r="E2" s="350" t="s">
        <v>20</v>
      </c>
      <c r="F2" s="363" t="s">
        <v>262</v>
      </c>
      <c r="G2" s="363" t="s">
        <v>263</v>
      </c>
      <c r="H2" s="363" t="s">
        <v>264</v>
      </c>
      <c r="I2" s="363" t="s">
        <v>265</v>
      </c>
      <c r="J2" s="363" t="s">
        <v>266</v>
      </c>
      <c r="K2" s="351" t="s">
        <v>534</v>
      </c>
      <c r="L2" s="351" t="s">
        <v>535</v>
      </c>
      <c r="M2" s="352" t="s">
        <v>536</v>
      </c>
      <c r="N2" s="352" t="s">
        <v>539</v>
      </c>
      <c r="O2" s="352" t="s">
        <v>537</v>
      </c>
      <c r="P2" s="351" t="s">
        <v>540</v>
      </c>
      <c r="Q2" s="351" t="s">
        <v>538</v>
      </c>
      <c r="R2" s="351" t="s">
        <v>541</v>
      </c>
      <c r="S2" s="351" t="s">
        <v>545</v>
      </c>
      <c r="T2" s="351" t="s">
        <v>542</v>
      </c>
      <c r="U2" s="351" t="s">
        <v>546</v>
      </c>
      <c r="V2" s="351" t="s">
        <v>543</v>
      </c>
      <c r="W2" s="351" t="s">
        <v>547</v>
      </c>
      <c r="X2" s="351" t="s">
        <v>544</v>
      </c>
      <c r="Y2" s="351" t="s">
        <v>548</v>
      </c>
      <c r="Z2" s="351" t="s">
        <v>549</v>
      </c>
      <c r="AA2" s="351" t="s">
        <v>553</v>
      </c>
      <c r="AB2" s="352" t="s">
        <v>550</v>
      </c>
      <c r="AC2" s="352" t="s">
        <v>552</v>
      </c>
      <c r="AD2" s="351" t="s">
        <v>551</v>
      </c>
      <c r="AE2" s="352" t="s">
        <v>554</v>
      </c>
      <c r="AF2" s="352" t="s">
        <v>556</v>
      </c>
      <c r="AG2" s="352" t="s">
        <v>555</v>
      </c>
      <c r="AH2" s="364"/>
      <c r="AI2" s="364"/>
      <c r="AJ2" s="364"/>
      <c r="AK2" s="365"/>
      <c r="AL2" s="360"/>
      <c r="AQ2" s="366" t="s">
        <v>261</v>
      </c>
    </row>
    <row r="3" spans="1:43" s="361" customFormat="1" ht="18" customHeight="1" x14ac:dyDescent="0.25">
      <c r="A3" s="348"/>
      <c r="B3" s="350"/>
      <c r="C3" s="350"/>
      <c r="D3" s="350"/>
      <c r="E3" s="350" t="s">
        <v>270</v>
      </c>
      <c r="F3" s="367">
        <f t="shared" ref="F3:R3" si="0">F5</f>
        <v>33756</v>
      </c>
      <c r="G3" s="367">
        <f t="shared" si="0"/>
        <v>34121</v>
      </c>
      <c r="H3" s="367">
        <f t="shared" si="0"/>
        <v>34486</v>
      </c>
      <c r="I3" s="367">
        <f t="shared" si="0"/>
        <v>34851</v>
      </c>
      <c r="J3" s="367">
        <f t="shared" si="0"/>
        <v>35217</v>
      </c>
      <c r="K3" s="367">
        <f t="shared" si="0"/>
        <v>35612</v>
      </c>
      <c r="L3" s="367">
        <f t="shared" si="0"/>
        <v>35947</v>
      </c>
      <c r="M3" s="367">
        <f t="shared" si="0"/>
        <v>36312</v>
      </c>
      <c r="N3" s="367">
        <f t="shared" si="0"/>
        <v>36680</v>
      </c>
      <c r="O3" s="367">
        <f t="shared" si="0"/>
        <v>37043</v>
      </c>
      <c r="P3" s="367">
        <f t="shared" si="0"/>
        <v>37408</v>
      </c>
      <c r="Q3" s="367">
        <f t="shared" si="0"/>
        <v>37803</v>
      </c>
      <c r="R3" s="367">
        <f t="shared" si="0"/>
        <v>38139</v>
      </c>
      <c r="S3" s="367">
        <f>S5</f>
        <v>38506</v>
      </c>
      <c r="T3" s="367">
        <f t="shared" ref="T3:AK3" si="1">T5</f>
        <v>38944</v>
      </c>
      <c r="U3" s="367">
        <f t="shared" si="1"/>
        <v>39234</v>
      </c>
      <c r="V3" s="367">
        <f t="shared" si="1"/>
        <v>39616</v>
      </c>
      <c r="W3" s="367">
        <f t="shared" si="1"/>
        <v>40083</v>
      </c>
      <c r="X3" s="367">
        <f t="shared" si="1"/>
        <v>40337</v>
      </c>
      <c r="Y3" s="367">
        <f t="shared" si="1"/>
        <v>40703</v>
      </c>
      <c r="Z3" s="367">
        <f t="shared" si="1"/>
        <v>41107</v>
      </c>
      <c r="AA3" s="367">
        <f t="shared" si="1"/>
        <v>41511</v>
      </c>
      <c r="AB3" s="367">
        <f t="shared" si="1"/>
        <v>41875</v>
      </c>
      <c r="AC3" s="367">
        <f t="shared" si="1"/>
        <v>42239</v>
      </c>
      <c r="AD3" s="367">
        <f t="shared" si="1"/>
        <v>42603</v>
      </c>
      <c r="AE3" s="367">
        <f t="shared" si="1"/>
        <v>42981</v>
      </c>
      <c r="AF3" s="367">
        <f t="shared" si="1"/>
        <v>43345</v>
      </c>
      <c r="AG3" s="367">
        <f t="shared" si="1"/>
        <v>43653</v>
      </c>
      <c r="AH3" s="367">
        <f t="shared" si="1"/>
        <v>0</v>
      </c>
      <c r="AI3" s="367">
        <f t="shared" si="1"/>
        <v>0</v>
      </c>
      <c r="AJ3" s="367">
        <f t="shared" si="1"/>
        <v>0</v>
      </c>
      <c r="AK3" s="367">
        <f t="shared" si="1"/>
        <v>0</v>
      </c>
      <c r="AL3" s="360"/>
      <c r="AQ3" s="367">
        <v>42981</v>
      </c>
    </row>
    <row r="4" spans="1:43" s="361" customFormat="1" ht="18" customHeight="1" x14ac:dyDescent="0.25">
      <c r="A4" s="348"/>
      <c r="B4" s="350"/>
      <c r="C4" s="350"/>
      <c r="D4" s="350"/>
      <c r="E4" s="350" t="s">
        <v>271</v>
      </c>
      <c r="F4" s="368">
        <f>F5</f>
        <v>33756</v>
      </c>
      <c r="G4" s="368">
        <f t="shared" ref="G4:AK4" si="2">G5</f>
        <v>34121</v>
      </c>
      <c r="H4" s="368">
        <f t="shared" si="2"/>
        <v>34486</v>
      </c>
      <c r="I4" s="368">
        <f t="shared" si="2"/>
        <v>34851</v>
      </c>
      <c r="J4" s="368">
        <f t="shared" si="2"/>
        <v>35217</v>
      </c>
      <c r="K4" s="368">
        <f t="shared" si="2"/>
        <v>35612</v>
      </c>
      <c r="L4" s="368">
        <f t="shared" si="2"/>
        <v>35947</v>
      </c>
      <c r="M4" s="368">
        <f t="shared" si="2"/>
        <v>36312</v>
      </c>
      <c r="N4" s="368">
        <f t="shared" si="2"/>
        <v>36680</v>
      </c>
      <c r="O4" s="368">
        <f t="shared" si="2"/>
        <v>37043</v>
      </c>
      <c r="P4" s="368">
        <f t="shared" si="2"/>
        <v>37408</v>
      </c>
      <c r="Q4" s="368">
        <f t="shared" si="2"/>
        <v>37803</v>
      </c>
      <c r="R4" s="368">
        <f t="shared" si="2"/>
        <v>38139</v>
      </c>
      <c r="S4" s="368">
        <f t="shared" si="2"/>
        <v>38506</v>
      </c>
      <c r="T4" s="368">
        <f t="shared" si="2"/>
        <v>38944</v>
      </c>
      <c r="U4" s="368">
        <f t="shared" si="2"/>
        <v>39234</v>
      </c>
      <c r="V4" s="368">
        <f t="shared" si="2"/>
        <v>39616</v>
      </c>
      <c r="W4" s="368">
        <f t="shared" si="2"/>
        <v>40083</v>
      </c>
      <c r="X4" s="368">
        <f t="shared" si="2"/>
        <v>40337</v>
      </c>
      <c r="Y4" s="368">
        <f t="shared" si="2"/>
        <v>40703</v>
      </c>
      <c r="Z4" s="368">
        <f t="shared" si="2"/>
        <v>41107</v>
      </c>
      <c r="AA4" s="368">
        <f t="shared" ref="AA4" si="3">AA5</f>
        <v>41511</v>
      </c>
      <c r="AB4" s="368">
        <f t="shared" ref="AB4" si="4">AB5</f>
        <v>41875</v>
      </c>
      <c r="AC4" s="368">
        <f t="shared" ref="AC4" si="5">AC5</f>
        <v>42239</v>
      </c>
      <c r="AD4" s="368">
        <f t="shared" ref="AD4" si="6">AD5</f>
        <v>42603</v>
      </c>
      <c r="AE4" s="368">
        <f t="shared" ref="AE4" si="7">AE5</f>
        <v>42981</v>
      </c>
      <c r="AF4" s="368">
        <f t="shared" ref="AF4" si="8">AF5</f>
        <v>43345</v>
      </c>
      <c r="AG4" s="368">
        <f t="shared" ref="AG4" si="9">AG5</f>
        <v>43653</v>
      </c>
      <c r="AH4" s="368">
        <f t="shared" ref="AH4" si="10">AH5</f>
        <v>0</v>
      </c>
      <c r="AI4" s="368">
        <f t="shared" ref="AI4" si="11">AI5</f>
        <v>0</v>
      </c>
      <c r="AJ4" s="368">
        <f t="shared" ref="AJ4" si="12">AJ5</f>
        <v>0</v>
      </c>
      <c r="AK4" s="368">
        <f t="shared" si="2"/>
        <v>0</v>
      </c>
      <c r="AL4" s="360"/>
      <c r="AQ4" s="368">
        <v>42981</v>
      </c>
    </row>
    <row r="5" spans="1:43" s="361" customFormat="1" ht="18" customHeight="1" x14ac:dyDescent="0.25">
      <c r="A5" s="348" t="s">
        <v>1</v>
      </c>
      <c r="B5" s="369" t="s">
        <v>268</v>
      </c>
      <c r="C5" s="369" t="s">
        <v>269</v>
      </c>
      <c r="D5" s="369"/>
      <c r="E5" s="369" t="s">
        <v>75</v>
      </c>
      <c r="F5" s="370">
        <v>33756</v>
      </c>
      <c r="G5" s="370">
        <v>34121</v>
      </c>
      <c r="H5" s="370">
        <v>34486</v>
      </c>
      <c r="I5" s="370">
        <v>34851</v>
      </c>
      <c r="J5" s="370">
        <v>35217</v>
      </c>
      <c r="K5" s="370">
        <v>35612</v>
      </c>
      <c r="L5" s="370">
        <v>35947</v>
      </c>
      <c r="M5" s="370">
        <v>36312</v>
      </c>
      <c r="N5" s="370">
        <v>36680</v>
      </c>
      <c r="O5" s="370">
        <v>37043</v>
      </c>
      <c r="P5" s="370">
        <v>37408</v>
      </c>
      <c r="Q5" s="370">
        <v>37803</v>
      </c>
      <c r="R5" s="370">
        <v>38139</v>
      </c>
      <c r="S5" s="370">
        <v>38506</v>
      </c>
      <c r="T5" s="370">
        <v>38944</v>
      </c>
      <c r="U5" s="370">
        <v>39234</v>
      </c>
      <c r="V5" s="370">
        <v>39616</v>
      </c>
      <c r="W5" s="370">
        <v>40083</v>
      </c>
      <c r="X5" s="371">
        <v>40337</v>
      </c>
      <c r="Y5" s="370">
        <v>40703</v>
      </c>
      <c r="Z5" s="370">
        <v>41107</v>
      </c>
      <c r="AA5" s="371">
        <v>41511</v>
      </c>
      <c r="AB5" s="370">
        <v>41875</v>
      </c>
      <c r="AC5" s="370">
        <v>42239</v>
      </c>
      <c r="AD5" s="370">
        <v>42603</v>
      </c>
      <c r="AE5" s="370">
        <v>42981</v>
      </c>
      <c r="AF5" s="370">
        <v>43345</v>
      </c>
      <c r="AG5" s="370">
        <v>43653</v>
      </c>
      <c r="AH5" s="372"/>
      <c r="AI5" s="372"/>
      <c r="AJ5" s="372"/>
      <c r="AK5" s="372"/>
      <c r="AL5" s="360" t="s">
        <v>0</v>
      </c>
      <c r="AQ5" s="373">
        <v>42981</v>
      </c>
    </row>
    <row r="6" spans="1:43" ht="18" customHeight="1" x14ac:dyDescent="0.25">
      <c r="A6" s="374">
        <v>202</v>
      </c>
      <c r="B6" s="375" t="s">
        <v>521</v>
      </c>
      <c r="C6" s="375" t="s">
        <v>317</v>
      </c>
      <c r="D6" s="375" t="str">
        <f t="shared" ref="D6:D69" si="13">CONCATENATE(C6, " ",B6)</f>
        <v>Smith Adam</v>
      </c>
      <c r="E6" s="376" t="s">
        <v>76</v>
      </c>
      <c r="F6" s="377"/>
      <c r="G6" s="377"/>
      <c r="H6" s="377"/>
      <c r="I6" s="377"/>
      <c r="J6" s="378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9"/>
      <c r="AF6" s="377"/>
      <c r="AG6" s="377">
        <v>3.0405092592592591E-2</v>
      </c>
      <c r="AH6" s="377"/>
      <c r="AI6" s="377"/>
      <c r="AJ6" s="377"/>
      <c r="AK6" s="377"/>
      <c r="AL6" s="380">
        <f t="shared" ref="AL6:AL69" si="14">IF(MIN($F6:$AK6)=0,"",MIN($F6:$AK6))</f>
        <v>3.0405092592592591E-2</v>
      </c>
      <c r="AQ6" s="383"/>
    </row>
    <row r="7" spans="1:43" ht="18" customHeight="1" x14ac:dyDescent="0.25">
      <c r="A7" s="374">
        <v>203</v>
      </c>
      <c r="B7" s="375" t="s">
        <v>522</v>
      </c>
      <c r="C7" s="375" t="s">
        <v>411</v>
      </c>
      <c r="D7" s="375" t="str">
        <f t="shared" si="13"/>
        <v>Love Aiden</v>
      </c>
      <c r="E7" s="376" t="s">
        <v>76</v>
      </c>
      <c r="F7" s="377"/>
      <c r="G7" s="377"/>
      <c r="H7" s="377"/>
      <c r="I7" s="377"/>
      <c r="J7" s="378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9"/>
      <c r="AF7" s="377"/>
      <c r="AG7" s="377">
        <v>2.9131944444444446E-2</v>
      </c>
      <c r="AH7" s="377"/>
      <c r="AI7" s="377"/>
      <c r="AJ7" s="377"/>
      <c r="AK7" s="377"/>
      <c r="AL7" s="380">
        <f t="shared" si="14"/>
        <v>2.9131944444444446E-2</v>
      </c>
      <c r="AQ7" s="383"/>
    </row>
    <row r="8" spans="1:43" ht="18" customHeight="1" x14ac:dyDescent="0.25">
      <c r="A8" s="348">
        <v>22</v>
      </c>
      <c r="B8" s="384" t="s">
        <v>412</v>
      </c>
      <c r="C8" s="384" t="s">
        <v>273</v>
      </c>
      <c r="D8" s="384" t="str">
        <f t="shared" si="13"/>
        <v>MacDonald (Jun) Alex</v>
      </c>
      <c r="E8" s="366" t="s">
        <v>79</v>
      </c>
      <c r="F8" s="377"/>
      <c r="G8" s="377"/>
      <c r="H8" s="377">
        <v>5.0034722222222223E-2</v>
      </c>
      <c r="I8" s="377">
        <v>3.0173611111111113E-2</v>
      </c>
      <c r="J8" s="378">
        <v>3.9907407407407412E-2</v>
      </c>
      <c r="K8" s="377">
        <v>3.5729166666666666E-2</v>
      </c>
      <c r="L8" s="377">
        <v>4.2858796296296298E-2</v>
      </c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9"/>
      <c r="AF8" s="377"/>
      <c r="AG8" s="377"/>
      <c r="AH8" s="377"/>
      <c r="AI8" s="377"/>
      <c r="AJ8" s="377"/>
      <c r="AK8" s="377"/>
      <c r="AL8" s="380">
        <f t="shared" si="14"/>
        <v>3.0173611111111113E-2</v>
      </c>
      <c r="AQ8" s="383"/>
    </row>
    <row r="9" spans="1:43" ht="18" customHeight="1" x14ac:dyDescent="0.25">
      <c r="A9" s="348">
        <v>56</v>
      </c>
      <c r="B9" s="384" t="s">
        <v>412</v>
      </c>
      <c r="C9" s="384" t="s">
        <v>274</v>
      </c>
      <c r="D9" s="384" t="str">
        <f t="shared" si="13"/>
        <v>MacDonald (Sen) Alex</v>
      </c>
      <c r="E9" s="366" t="s">
        <v>79</v>
      </c>
      <c r="F9" s="377"/>
      <c r="G9" s="377"/>
      <c r="H9" s="377"/>
      <c r="I9" s="377">
        <v>3.4166666666666672E-2</v>
      </c>
      <c r="J9" s="378">
        <v>4.9502314814814818E-2</v>
      </c>
      <c r="K9" s="377">
        <v>4.4618055555555557E-2</v>
      </c>
      <c r="L9" s="377">
        <v>4.8414351851851854E-2</v>
      </c>
      <c r="M9" s="377">
        <v>3.5972222222222218E-2</v>
      </c>
      <c r="N9" s="377"/>
      <c r="O9" s="377">
        <v>4.1840277777777775E-2</v>
      </c>
      <c r="P9" s="377"/>
      <c r="Q9" s="377"/>
      <c r="R9" s="377">
        <v>3.5983796296296298E-2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9"/>
      <c r="AF9" s="377"/>
      <c r="AG9" s="377"/>
      <c r="AH9" s="377"/>
      <c r="AI9" s="377"/>
      <c r="AJ9" s="377"/>
      <c r="AK9" s="377"/>
      <c r="AL9" s="380">
        <f t="shared" si="14"/>
        <v>3.4166666666666672E-2</v>
      </c>
      <c r="AQ9" s="383"/>
    </row>
    <row r="10" spans="1:43" ht="18" customHeight="1" x14ac:dyDescent="0.25">
      <c r="A10" s="348">
        <v>12</v>
      </c>
      <c r="B10" s="375" t="s">
        <v>412</v>
      </c>
      <c r="C10" s="375" t="s">
        <v>275</v>
      </c>
      <c r="D10" s="375" t="str">
        <f t="shared" si="13"/>
        <v>Ross Alex</v>
      </c>
      <c r="E10" s="376" t="s">
        <v>76</v>
      </c>
      <c r="F10" s="377"/>
      <c r="G10" s="377"/>
      <c r="H10" s="377">
        <v>5.561342592592592E-2</v>
      </c>
      <c r="I10" s="377">
        <v>3.1643518518518522E-2</v>
      </c>
      <c r="J10" s="378">
        <v>4.0868055555555553E-2</v>
      </c>
      <c r="K10" s="377">
        <v>3.5127314814814813E-2</v>
      </c>
      <c r="L10" s="377">
        <v>3.4606481481481481E-2</v>
      </c>
      <c r="M10" s="377"/>
      <c r="N10" s="377"/>
      <c r="O10" s="377"/>
      <c r="P10" s="377">
        <v>2.8726851851851851E-2</v>
      </c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9"/>
      <c r="AF10" s="377"/>
      <c r="AG10" s="377"/>
      <c r="AH10" s="377"/>
      <c r="AI10" s="377"/>
      <c r="AJ10" s="377"/>
      <c r="AK10" s="377"/>
      <c r="AL10" s="380">
        <f t="shared" si="14"/>
        <v>2.8726851851851851E-2</v>
      </c>
      <c r="AN10" s="385"/>
      <c r="AQ10" s="383"/>
    </row>
    <row r="11" spans="1:43" ht="18" customHeight="1" x14ac:dyDescent="0.25">
      <c r="A11" s="348">
        <v>72</v>
      </c>
      <c r="B11" s="349" t="s">
        <v>413</v>
      </c>
      <c r="C11" s="349" t="s">
        <v>276</v>
      </c>
      <c r="D11" s="386" t="str">
        <f t="shared" si="13"/>
        <v>Beales Alison</v>
      </c>
      <c r="E11" s="369"/>
      <c r="F11" s="377"/>
      <c r="G11" s="377"/>
      <c r="H11" s="377"/>
      <c r="I11" s="377"/>
      <c r="J11" s="378"/>
      <c r="K11" s="377"/>
      <c r="L11" s="377">
        <v>4.3912037037037034E-2</v>
      </c>
      <c r="M11" s="377"/>
      <c r="N11" s="377">
        <v>4.4259259259259255E-2</v>
      </c>
      <c r="O11" s="377">
        <v>3.6747685185185182E-2</v>
      </c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9"/>
      <c r="AF11" s="377"/>
      <c r="AG11" s="377"/>
      <c r="AH11" s="377"/>
      <c r="AI11" s="377"/>
      <c r="AJ11" s="377"/>
      <c r="AK11" s="377"/>
      <c r="AL11" s="380">
        <f t="shared" si="14"/>
        <v>3.6747685185185182E-2</v>
      </c>
      <c r="AQ11" s="383"/>
    </row>
    <row r="12" spans="1:43" ht="18" customHeight="1" x14ac:dyDescent="0.25">
      <c r="A12" s="374">
        <v>197</v>
      </c>
      <c r="B12" s="375" t="s">
        <v>414</v>
      </c>
      <c r="C12" s="375" t="s">
        <v>277</v>
      </c>
      <c r="D12" s="375" t="str">
        <f t="shared" si="13"/>
        <v>Miller Alistair</v>
      </c>
      <c r="E12" s="376" t="s">
        <v>76</v>
      </c>
      <c r="F12" s="377"/>
      <c r="G12" s="377"/>
      <c r="H12" s="377"/>
      <c r="I12" s="377"/>
      <c r="J12" s="378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9"/>
      <c r="AF12" s="377">
        <v>3.650462962962963E-2</v>
      </c>
      <c r="AG12" s="377">
        <v>2.9803240740740741E-2</v>
      </c>
      <c r="AH12" s="377"/>
      <c r="AI12" s="377"/>
      <c r="AJ12" s="377"/>
      <c r="AK12" s="377"/>
      <c r="AL12" s="380">
        <f t="shared" si="14"/>
        <v>2.9803240740740741E-2</v>
      </c>
      <c r="AQ12" s="383"/>
    </row>
    <row r="13" spans="1:43" ht="18" customHeight="1" x14ac:dyDescent="0.25">
      <c r="A13" s="348">
        <v>4</v>
      </c>
      <c r="B13" s="375" t="s">
        <v>414</v>
      </c>
      <c r="C13" s="375" t="s">
        <v>278</v>
      </c>
      <c r="D13" s="375" t="str">
        <f t="shared" si="13"/>
        <v>Washington Alistair</v>
      </c>
      <c r="E13" s="376" t="s">
        <v>76</v>
      </c>
      <c r="F13" s="377">
        <v>2.9178240740740741E-2</v>
      </c>
      <c r="G13" s="377">
        <v>3.6620370370370373E-2</v>
      </c>
      <c r="H13" s="377">
        <v>3.8449074074074073E-2</v>
      </c>
      <c r="I13" s="377">
        <v>2.809027777777778E-2</v>
      </c>
      <c r="J13" s="377">
        <v>3.5949074074074071E-2</v>
      </c>
      <c r="K13" s="377">
        <v>3.5300925925925923E-2</v>
      </c>
      <c r="L13" s="377">
        <v>3.9953703703703707E-2</v>
      </c>
      <c r="M13" s="377">
        <v>3.2187500000000001E-2</v>
      </c>
      <c r="N13" s="377">
        <v>3.9166666666666662E-2</v>
      </c>
      <c r="O13" s="377"/>
      <c r="P13" s="377">
        <v>3.5127314814814813E-2</v>
      </c>
      <c r="Q13" s="377">
        <v>3.6168981481481483E-2</v>
      </c>
      <c r="R13" s="377">
        <v>2.7465277777777772E-2</v>
      </c>
      <c r="S13" s="377">
        <v>2.9768518518518517E-2</v>
      </c>
      <c r="T13" s="377">
        <v>3.7662037037037036E-2</v>
      </c>
      <c r="U13" s="377">
        <v>3.858796296296297E-2</v>
      </c>
      <c r="V13" s="377"/>
      <c r="W13" s="377">
        <v>3.2928240740740737E-2</v>
      </c>
      <c r="X13" s="377">
        <v>3.1805555555555552E-2</v>
      </c>
      <c r="Y13" s="377">
        <v>3.5497685185185188E-2</v>
      </c>
      <c r="Z13" s="377">
        <v>3.7569444444444447E-2</v>
      </c>
      <c r="AA13" s="377">
        <v>3.6874999999999998E-2</v>
      </c>
      <c r="AB13" s="377"/>
      <c r="AC13" s="377"/>
      <c r="AD13" s="377"/>
      <c r="AE13" s="379"/>
      <c r="AF13" s="377"/>
      <c r="AG13" s="377">
        <v>3.1620370370370368E-2</v>
      </c>
      <c r="AH13" s="377"/>
      <c r="AI13" s="377"/>
      <c r="AJ13" s="377"/>
      <c r="AK13" s="377"/>
      <c r="AL13" s="380">
        <f t="shared" si="14"/>
        <v>2.7465277777777772E-2</v>
      </c>
      <c r="AQ13" s="383"/>
    </row>
    <row r="14" spans="1:43" ht="18" customHeight="1" x14ac:dyDescent="0.25">
      <c r="A14" s="374">
        <v>183</v>
      </c>
      <c r="B14" s="375" t="s">
        <v>415</v>
      </c>
      <c r="C14" s="375" t="s">
        <v>279</v>
      </c>
      <c r="D14" s="375" t="str">
        <f t="shared" si="13"/>
        <v>Shearer Allan</v>
      </c>
      <c r="E14" s="376" t="s">
        <v>76</v>
      </c>
      <c r="F14" s="377"/>
      <c r="G14" s="377"/>
      <c r="H14" s="377"/>
      <c r="I14" s="377"/>
      <c r="J14" s="378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>
        <v>3.4293981481481481E-2</v>
      </c>
      <c r="AE14" s="379"/>
      <c r="AF14" s="377"/>
      <c r="AG14" s="377"/>
      <c r="AH14" s="377"/>
      <c r="AI14" s="377"/>
      <c r="AJ14" s="377"/>
      <c r="AK14" s="377"/>
      <c r="AL14" s="380">
        <f t="shared" si="14"/>
        <v>3.4293981481481481E-2</v>
      </c>
      <c r="AQ14" s="383"/>
    </row>
    <row r="15" spans="1:43" ht="18" customHeight="1" x14ac:dyDescent="0.25">
      <c r="A15" s="374">
        <v>142</v>
      </c>
      <c r="B15" s="375" t="s">
        <v>415</v>
      </c>
      <c r="C15" s="375" t="s">
        <v>272</v>
      </c>
      <c r="D15" s="375" t="str">
        <f t="shared" si="13"/>
        <v>Sutherland Allan</v>
      </c>
      <c r="E15" s="376" t="s">
        <v>76</v>
      </c>
      <c r="F15" s="377"/>
      <c r="G15" s="377"/>
      <c r="H15" s="377"/>
      <c r="I15" s="377"/>
      <c r="J15" s="378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>
        <v>3.3113425925925928E-2</v>
      </c>
      <c r="Y15" s="377">
        <v>3.425925925925926E-2</v>
      </c>
      <c r="Z15" s="377">
        <v>3.3715277777777775E-2</v>
      </c>
      <c r="AA15" s="377">
        <v>3.3414351851851855E-2</v>
      </c>
      <c r="AB15" s="377">
        <v>3.5578703703703703E-2</v>
      </c>
      <c r="AC15" s="377">
        <v>4.6261574074074073E-2</v>
      </c>
      <c r="AD15" s="377">
        <v>3.8113425925925926E-2</v>
      </c>
      <c r="AE15" s="379"/>
      <c r="AF15" s="377"/>
      <c r="AG15" s="377"/>
      <c r="AH15" s="377"/>
      <c r="AI15" s="377"/>
      <c r="AJ15" s="377"/>
      <c r="AK15" s="377"/>
      <c r="AL15" s="380">
        <f t="shared" si="14"/>
        <v>3.3113425925925928E-2</v>
      </c>
      <c r="AQ15" s="383"/>
    </row>
    <row r="16" spans="1:43" ht="18" customHeight="1" x14ac:dyDescent="0.25">
      <c r="A16" s="348">
        <v>43</v>
      </c>
      <c r="B16" s="384" t="s">
        <v>416</v>
      </c>
      <c r="C16" s="384" t="s">
        <v>280</v>
      </c>
      <c r="D16" s="384" t="str">
        <f t="shared" si="13"/>
        <v>Arnold Alun</v>
      </c>
      <c r="E16" s="366" t="s">
        <v>79</v>
      </c>
      <c r="F16" s="377"/>
      <c r="G16" s="377"/>
      <c r="H16" s="377"/>
      <c r="I16" s="377"/>
      <c r="J16" s="378"/>
      <c r="K16" s="377"/>
      <c r="L16" s="377"/>
      <c r="M16" s="377"/>
      <c r="N16" s="377"/>
      <c r="O16" s="377">
        <v>3.2534722222222222E-2</v>
      </c>
      <c r="P16" s="377"/>
      <c r="Q16" s="377"/>
      <c r="R16" s="377"/>
      <c r="S16" s="377"/>
      <c r="T16" s="377"/>
      <c r="U16" s="377"/>
      <c r="V16" s="377"/>
      <c r="W16" s="377"/>
      <c r="X16" s="377"/>
      <c r="Y16" s="377">
        <v>3.6840277777777777E-2</v>
      </c>
      <c r="Z16" s="377">
        <v>3.7523148148148146E-2</v>
      </c>
      <c r="AA16" s="377"/>
      <c r="AB16" s="377">
        <v>3.6296296296296292E-2</v>
      </c>
      <c r="AC16" s="377">
        <v>4.297453703703704E-2</v>
      </c>
      <c r="AD16" s="377"/>
      <c r="AE16" s="379"/>
      <c r="AF16" s="377">
        <v>3.2037037037037037E-2</v>
      </c>
      <c r="AG16" s="377">
        <v>2.7060185185185187E-2</v>
      </c>
      <c r="AH16" s="377"/>
      <c r="AI16" s="377"/>
      <c r="AJ16" s="377"/>
      <c r="AK16" s="377"/>
      <c r="AL16" s="380">
        <f t="shared" si="14"/>
        <v>2.7060185185185187E-2</v>
      </c>
      <c r="AQ16" s="383"/>
    </row>
    <row r="17" spans="1:43" ht="18" customHeight="1" x14ac:dyDescent="0.25">
      <c r="A17" s="374">
        <v>198</v>
      </c>
      <c r="B17" s="375" t="s">
        <v>283</v>
      </c>
      <c r="C17" s="375" t="s">
        <v>281</v>
      </c>
      <c r="D17" s="375" t="str">
        <f t="shared" si="13"/>
        <v>Currie Andrew</v>
      </c>
      <c r="E17" s="376" t="s">
        <v>76</v>
      </c>
      <c r="F17" s="377"/>
      <c r="G17" s="377"/>
      <c r="H17" s="377"/>
      <c r="I17" s="377"/>
      <c r="J17" s="378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9"/>
      <c r="AF17" s="377">
        <v>3.4687500000000003E-2</v>
      </c>
      <c r="AG17" s="377"/>
      <c r="AH17" s="377"/>
      <c r="AI17" s="377"/>
      <c r="AJ17" s="377"/>
      <c r="AK17" s="377"/>
      <c r="AL17" s="380">
        <f t="shared" si="14"/>
        <v>3.4687500000000003E-2</v>
      </c>
      <c r="AQ17" s="383"/>
    </row>
    <row r="18" spans="1:43" ht="18" customHeight="1" x14ac:dyDescent="0.25">
      <c r="A18" s="374">
        <v>149</v>
      </c>
      <c r="B18" s="375" t="s">
        <v>283</v>
      </c>
      <c r="C18" s="375" t="s">
        <v>282</v>
      </c>
      <c r="D18" s="375" t="str">
        <f t="shared" si="13"/>
        <v>Macleod (Hamper) Andrew</v>
      </c>
      <c r="E18" s="376" t="s">
        <v>76</v>
      </c>
      <c r="F18" s="377"/>
      <c r="G18" s="377"/>
      <c r="H18" s="377"/>
      <c r="I18" s="377"/>
      <c r="J18" s="378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>
        <v>3.7025462962962961E-2</v>
      </c>
      <c r="Z18" s="377"/>
      <c r="AA18" s="377">
        <v>3.2407407407407406E-2</v>
      </c>
      <c r="AB18" s="377">
        <v>3.4155092592592591E-2</v>
      </c>
      <c r="AC18" s="377"/>
      <c r="AD18" s="377">
        <v>3.516203703703704E-2</v>
      </c>
      <c r="AE18" s="379">
        <v>2.6481481481481481E-2</v>
      </c>
      <c r="AF18" s="377">
        <v>2.9722222222222219E-2</v>
      </c>
      <c r="AG18" s="377">
        <v>2.462962962962963E-2</v>
      </c>
      <c r="AH18" s="377"/>
      <c r="AI18" s="377"/>
      <c r="AJ18" s="377"/>
      <c r="AK18" s="377"/>
      <c r="AL18" s="380">
        <f t="shared" si="14"/>
        <v>2.462962962962963E-2</v>
      </c>
      <c r="AQ18" s="383">
        <v>2.6481481481481481E-2</v>
      </c>
    </row>
    <row r="19" spans="1:43" ht="18" customHeight="1" x14ac:dyDescent="0.25">
      <c r="A19" s="348">
        <v>61</v>
      </c>
      <c r="B19" s="384" t="s">
        <v>283</v>
      </c>
      <c r="C19" s="384" t="s">
        <v>284</v>
      </c>
      <c r="D19" s="384" t="str">
        <f t="shared" si="13"/>
        <v>Richard Andrew</v>
      </c>
      <c r="E19" s="366" t="s">
        <v>79</v>
      </c>
      <c r="F19" s="377"/>
      <c r="G19" s="377"/>
      <c r="H19" s="377"/>
      <c r="I19" s="377">
        <v>3.4675925925925923E-2</v>
      </c>
      <c r="J19" s="378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>
        <v>3.770833333333333E-2</v>
      </c>
      <c r="AB19" s="377">
        <v>4.0520833333333332E-2</v>
      </c>
      <c r="AC19" s="377">
        <v>4.6469907407407411E-2</v>
      </c>
      <c r="AD19" s="377">
        <v>3.9120370370370368E-2</v>
      </c>
      <c r="AE19" s="379">
        <v>3.1516203703703706E-2</v>
      </c>
      <c r="AF19" s="377">
        <v>3.3576388888888892E-2</v>
      </c>
      <c r="AG19" s="377"/>
      <c r="AH19" s="377"/>
      <c r="AI19" s="377"/>
      <c r="AJ19" s="377"/>
      <c r="AK19" s="377"/>
      <c r="AL19" s="380">
        <f t="shared" si="14"/>
        <v>3.1516203703703706E-2</v>
      </c>
      <c r="AQ19" s="383">
        <v>3.1516203703703706E-2</v>
      </c>
    </row>
    <row r="20" spans="1:43" ht="18" customHeight="1" x14ac:dyDescent="0.25">
      <c r="A20" s="374">
        <v>123</v>
      </c>
      <c r="B20" s="375" t="s">
        <v>417</v>
      </c>
      <c r="C20" s="375" t="s">
        <v>285</v>
      </c>
      <c r="D20" s="375" t="str">
        <f t="shared" si="13"/>
        <v>Alexander (Bain) Angela</v>
      </c>
      <c r="E20" s="376" t="s">
        <v>76</v>
      </c>
      <c r="F20" s="377"/>
      <c r="G20" s="377"/>
      <c r="H20" s="377"/>
      <c r="I20" s="377"/>
      <c r="J20" s="378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>
        <v>5.4583333333333338E-2</v>
      </c>
      <c r="V20" s="377">
        <v>4.2696759259259261E-2</v>
      </c>
      <c r="W20" s="377"/>
      <c r="X20" s="377"/>
      <c r="Y20" s="377">
        <v>4.7418981481481486E-2</v>
      </c>
      <c r="Z20" s="377"/>
      <c r="AA20" s="377"/>
      <c r="AB20" s="377"/>
      <c r="AC20" s="377"/>
      <c r="AD20" s="377"/>
      <c r="AE20" s="379"/>
      <c r="AF20" s="377"/>
      <c r="AG20" s="377"/>
      <c r="AH20" s="377"/>
      <c r="AI20" s="377"/>
      <c r="AJ20" s="377"/>
      <c r="AK20" s="377"/>
      <c r="AL20" s="380">
        <f t="shared" si="14"/>
        <v>4.2696759259259261E-2</v>
      </c>
      <c r="AQ20" s="383"/>
    </row>
    <row r="21" spans="1:43" ht="18" customHeight="1" x14ac:dyDescent="0.25">
      <c r="A21" s="348">
        <v>93</v>
      </c>
      <c r="B21" s="349" t="s">
        <v>335</v>
      </c>
      <c r="C21" s="349" t="s">
        <v>286</v>
      </c>
      <c r="D21" s="386" t="str">
        <f t="shared" si="13"/>
        <v>Crocket Angus</v>
      </c>
      <c r="E21" s="369"/>
      <c r="F21" s="377"/>
      <c r="G21" s="377"/>
      <c r="H21" s="377"/>
      <c r="I21" s="377"/>
      <c r="J21" s="378"/>
      <c r="K21" s="377"/>
      <c r="L21" s="377"/>
      <c r="M21" s="377"/>
      <c r="N21" s="377"/>
      <c r="O21" s="377"/>
      <c r="P21" s="377">
        <v>4.0231481481481479E-2</v>
      </c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9"/>
      <c r="AF21" s="377"/>
      <c r="AG21" s="377"/>
      <c r="AH21" s="377"/>
      <c r="AI21" s="377"/>
      <c r="AJ21" s="377"/>
      <c r="AK21" s="377"/>
      <c r="AL21" s="380">
        <f t="shared" si="14"/>
        <v>4.0231481481481479E-2</v>
      </c>
      <c r="AQ21" s="383"/>
    </row>
    <row r="22" spans="1:43" ht="18" customHeight="1" x14ac:dyDescent="0.25">
      <c r="A22" s="374">
        <v>184</v>
      </c>
      <c r="B22" s="384" t="s">
        <v>335</v>
      </c>
      <c r="C22" s="384" t="s">
        <v>287</v>
      </c>
      <c r="D22" s="384" t="str">
        <f t="shared" si="13"/>
        <v>Henry Angus</v>
      </c>
      <c r="E22" s="366" t="s">
        <v>79</v>
      </c>
      <c r="F22" s="377"/>
      <c r="G22" s="377"/>
      <c r="H22" s="377"/>
      <c r="I22" s="377"/>
      <c r="J22" s="378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>
        <v>3.9849537037037037E-2</v>
      </c>
      <c r="AE22" s="379">
        <v>3.0717592592592591E-2</v>
      </c>
      <c r="AF22" s="377">
        <v>3.142361111111111E-2</v>
      </c>
      <c r="AG22" s="377">
        <v>2.7858796296296298E-2</v>
      </c>
      <c r="AH22" s="377"/>
      <c r="AI22" s="377"/>
      <c r="AJ22" s="377"/>
      <c r="AK22" s="377"/>
      <c r="AL22" s="380">
        <f t="shared" si="14"/>
        <v>2.7858796296296298E-2</v>
      </c>
      <c r="AQ22" s="383">
        <v>3.0717592592592591E-2</v>
      </c>
    </row>
    <row r="23" spans="1:43" ht="18" customHeight="1" x14ac:dyDescent="0.25">
      <c r="A23" s="348">
        <v>2</v>
      </c>
      <c r="B23" s="375" t="s">
        <v>418</v>
      </c>
      <c r="C23" s="375" t="s">
        <v>288</v>
      </c>
      <c r="D23" s="375" t="str">
        <f t="shared" si="13"/>
        <v>Hughes Austin</v>
      </c>
      <c r="E23" s="376" t="s">
        <v>76</v>
      </c>
      <c r="F23" s="377"/>
      <c r="G23" s="377"/>
      <c r="H23" s="377"/>
      <c r="I23" s="377"/>
      <c r="J23" s="378"/>
      <c r="K23" s="377"/>
      <c r="L23" s="377"/>
      <c r="M23" s="377"/>
      <c r="N23" s="377"/>
      <c r="O23" s="377">
        <v>3.3217592592592597E-2</v>
      </c>
      <c r="P23" s="377"/>
      <c r="Q23" s="377">
        <v>3.3715277777777775E-2</v>
      </c>
      <c r="R23" s="377">
        <v>2.6979166666666669E-2</v>
      </c>
      <c r="S23" s="377"/>
      <c r="T23" s="377">
        <v>3.4571759259259253E-2</v>
      </c>
      <c r="U23" s="377">
        <v>3.6180555555555556E-2</v>
      </c>
      <c r="V23" s="377">
        <v>3.1018518518518515E-2</v>
      </c>
      <c r="W23" s="377">
        <v>3.0844907407407404E-2</v>
      </c>
      <c r="X23" s="377">
        <v>2.9953703703703705E-2</v>
      </c>
      <c r="Y23" s="377">
        <v>3.3900462962962966E-2</v>
      </c>
      <c r="Z23" s="377"/>
      <c r="AA23" s="377"/>
      <c r="AB23" s="377"/>
      <c r="AC23" s="377"/>
      <c r="AD23" s="377"/>
      <c r="AE23" s="379"/>
      <c r="AF23" s="377"/>
      <c r="AG23" s="377"/>
      <c r="AH23" s="377"/>
      <c r="AI23" s="377"/>
      <c r="AJ23" s="377"/>
      <c r="AK23" s="377"/>
      <c r="AL23" s="380">
        <f t="shared" si="14"/>
        <v>2.6979166666666669E-2</v>
      </c>
      <c r="AQ23" s="383"/>
    </row>
    <row r="24" spans="1:43" ht="18" customHeight="1" x14ac:dyDescent="0.25">
      <c r="A24" s="348">
        <v>92</v>
      </c>
      <c r="B24" s="375" t="s">
        <v>419</v>
      </c>
      <c r="C24" s="375" t="s">
        <v>289</v>
      </c>
      <c r="D24" s="375" t="str">
        <f t="shared" si="13"/>
        <v>Dace Barry</v>
      </c>
      <c r="E24" s="376" t="s">
        <v>76</v>
      </c>
      <c r="F24" s="377"/>
      <c r="G24" s="377"/>
      <c r="H24" s="377"/>
      <c r="I24" s="377"/>
      <c r="J24" s="378"/>
      <c r="K24" s="377"/>
      <c r="L24" s="377"/>
      <c r="M24" s="377"/>
      <c r="N24" s="377">
        <v>4.0046296296296295E-2</v>
      </c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9"/>
      <c r="AF24" s="377"/>
      <c r="AG24" s="377"/>
      <c r="AH24" s="377"/>
      <c r="AI24" s="377"/>
      <c r="AJ24" s="377"/>
      <c r="AK24" s="377"/>
      <c r="AL24" s="380">
        <f t="shared" si="14"/>
        <v>4.0046296296296295E-2</v>
      </c>
      <c r="AQ24" s="383"/>
    </row>
    <row r="25" spans="1:43" ht="18" customHeight="1" x14ac:dyDescent="0.25">
      <c r="A25" s="374">
        <v>145</v>
      </c>
      <c r="B25" s="384" t="s">
        <v>420</v>
      </c>
      <c r="C25" s="384" t="s">
        <v>280</v>
      </c>
      <c r="D25" s="384" t="str">
        <f t="shared" si="13"/>
        <v>Arnold Ben</v>
      </c>
      <c r="E25" s="366" t="s">
        <v>79</v>
      </c>
      <c r="F25" s="377"/>
      <c r="G25" s="377"/>
      <c r="H25" s="377"/>
      <c r="I25" s="377"/>
      <c r="J25" s="378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>
        <v>3.3993055555555561E-2</v>
      </c>
      <c r="Y25" s="377">
        <v>3.4629629629629628E-2</v>
      </c>
      <c r="Z25" s="377">
        <v>3.9375E-2</v>
      </c>
      <c r="AA25" s="377"/>
      <c r="AB25" s="377"/>
      <c r="AC25" s="377"/>
      <c r="AD25" s="377"/>
      <c r="AE25" s="379"/>
      <c r="AF25" s="377"/>
      <c r="AG25" s="377"/>
      <c r="AH25" s="377"/>
      <c r="AI25" s="377"/>
      <c r="AJ25" s="377"/>
      <c r="AK25" s="377"/>
      <c r="AL25" s="380">
        <f t="shared" si="14"/>
        <v>3.3993055555555561E-2</v>
      </c>
      <c r="AQ25" s="383"/>
    </row>
    <row r="26" spans="1:43" ht="18" customHeight="1" x14ac:dyDescent="0.25">
      <c r="A26" s="348">
        <v>54</v>
      </c>
      <c r="B26" s="375" t="s">
        <v>421</v>
      </c>
      <c r="C26" s="375" t="s">
        <v>290</v>
      </c>
      <c r="D26" s="375" t="str">
        <f t="shared" si="13"/>
        <v>Downie Bill</v>
      </c>
      <c r="E26" s="376" t="s">
        <v>76</v>
      </c>
      <c r="F26" s="377"/>
      <c r="G26" s="377"/>
      <c r="H26" s="377"/>
      <c r="I26" s="377"/>
      <c r="J26" s="378"/>
      <c r="K26" s="377"/>
      <c r="L26" s="377"/>
      <c r="M26" s="377">
        <v>3.4027777777777775E-2</v>
      </c>
      <c r="N26" s="377"/>
      <c r="O26" s="377">
        <v>4.0069444444444442E-2</v>
      </c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9"/>
      <c r="AF26" s="377"/>
      <c r="AG26" s="377"/>
      <c r="AH26" s="377"/>
      <c r="AI26" s="377"/>
      <c r="AJ26" s="377"/>
      <c r="AK26" s="377"/>
      <c r="AL26" s="380">
        <f t="shared" si="14"/>
        <v>3.4027777777777775E-2</v>
      </c>
      <c r="AQ26" s="383"/>
    </row>
    <row r="27" spans="1:43" ht="18" customHeight="1" x14ac:dyDescent="0.25">
      <c r="A27" s="348">
        <v>10</v>
      </c>
      <c r="B27" s="384" t="s">
        <v>422</v>
      </c>
      <c r="C27" s="384" t="s">
        <v>291</v>
      </c>
      <c r="D27" s="384" t="str">
        <f t="shared" si="13"/>
        <v>Grant Brian</v>
      </c>
      <c r="E27" s="366" t="s">
        <v>79</v>
      </c>
      <c r="F27" s="377">
        <v>3.1273148148148147E-2</v>
      </c>
      <c r="G27" s="377">
        <v>4.144675925925926E-2</v>
      </c>
      <c r="H27" s="377">
        <v>4.2870370370370371E-2</v>
      </c>
      <c r="I27" s="377">
        <v>2.8576388888888887E-2</v>
      </c>
      <c r="J27" s="378">
        <v>3.8287037037037036E-2</v>
      </c>
      <c r="K27" s="377">
        <v>3.5335648148148151E-2</v>
      </c>
      <c r="L27" s="377">
        <v>3.8969907407407404E-2</v>
      </c>
      <c r="M27" s="377">
        <v>3.0671296296296294E-2</v>
      </c>
      <c r="N27" s="377">
        <v>4.0868055555555553E-2</v>
      </c>
      <c r="O27" s="377">
        <v>3.4606481481481481E-2</v>
      </c>
      <c r="P27" s="377">
        <v>3.532407407407407E-2</v>
      </c>
      <c r="Q27" s="377">
        <v>3.6944444444444446E-2</v>
      </c>
      <c r="R27" s="377">
        <v>2.9421296296296296E-2</v>
      </c>
      <c r="S27" s="377">
        <v>3.0682870370370371E-2</v>
      </c>
      <c r="T27" s="377">
        <v>3.8854166666666669E-2</v>
      </c>
      <c r="U27" s="377">
        <v>4.0219907407407406E-2</v>
      </c>
      <c r="V27" s="377">
        <v>3.471064814814815E-2</v>
      </c>
      <c r="W27" s="377">
        <v>3.3449074074074069E-2</v>
      </c>
      <c r="X27" s="377">
        <v>3.2071759259259258E-2</v>
      </c>
      <c r="Y27" s="377">
        <v>3.3217592592592597E-2</v>
      </c>
      <c r="Z27" s="377">
        <v>3.6562499999999998E-2</v>
      </c>
      <c r="AA27" s="377">
        <v>3.6481481481481483E-2</v>
      </c>
      <c r="AB27" s="377">
        <v>3.982638888888889E-2</v>
      </c>
      <c r="AC27" s="377">
        <v>4.987268518518518E-2</v>
      </c>
      <c r="AD27" s="377"/>
      <c r="AE27" s="379">
        <v>3.498842592592593E-2</v>
      </c>
      <c r="AF27" s="377">
        <v>3.7141203703703704E-2</v>
      </c>
      <c r="AG27" s="377">
        <v>3.142361111111111E-2</v>
      </c>
      <c r="AH27" s="377"/>
      <c r="AI27" s="377"/>
      <c r="AJ27" s="377"/>
      <c r="AK27" s="377"/>
      <c r="AL27" s="380">
        <f t="shared" si="14"/>
        <v>2.8576388888888887E-2</v>
      </c>
      <c r="AQ27" s="383">
        <v>3.498842592592593E-2</v>
      </c>
    </row>
    <row r="28" spans="1:43" ht="18" customHeight="1" x14ac:dyDescent="0.25">
      <c r="A28" s="348">
        <v>38</v>
      </c>
      <c r="B28" s="375" t="s">
        <v>422</v>
      </c>
      <c r="C28" s="375" t="s">
        <v>292</v>
      </c>
      <c r="D28" s="375" t="str">
        <f t="shared" si="13"/>
        <v>Thompson Brian</v>
      </c>
      <c r="E28" s="376" t="s">
        <v>76</v>
      </c>
      <c r="F28" s="377">
        <v>3.155092592592592E-2</v>
      </c>
      <c r="G28" s="377"/>
      <c r="H28" s="377">
        <v>4.50462962962963E-2</v>
      </c>
      <c r="I28" s="377"/>
      <c r="J28" s="378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9"/>
      <c r="AF28" s="377"/>
      <c r="AG28" s="377"/>
      <c r="AH28" s="377"/>
      <c r="AI28" s="377"/>
      <c r="AJ28" s="377"/>
      <c r="AK28" s="377"/>
      <c r="AL28" s="380">
        <f t="shared" si="14"/>
        <v>3.155092592592592E-2</v>
      </c>
      <c r="AQ28" s="383"/>
    </row>
    <row r="29" spans="1:43" ht="18" customHeight="1" x14ac:dyDescent="0.25">
      <c r="A29" s="348">
        <v>80</v>
      </c>
      <c r="B29" s="349" t="s">
        <v>423</v>
      </c>
      <c r="C29" s="349" t="s">
        <v>293</v>
      </c>
      <c r="D29" s="386" t="str">
        <f t="shared" si="13"/>
        <v>Waters Bronwen</v>
      </c>
      <c r="E29" s="369"/>
      <c r="F29" s="377"/>
      <c r="G29" s="377"/>
      <c r="H29" s="377"/>
      <c r="I29" s="377">
        <v>3.7974537037037036E-2</v>
      </c>
      <c r="J29" s="377"/>
      <c r="K29" s="377">
        <v>4.3842592592592593E-2</v>
      </c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9"/>
      <c r="AF29" s="377"/>
      <c r="AG29" s="377"/>
      <c r="AH29" s="377"/>
      <c r="AI29" s="377"/>
      <c r="AJ29" s="377"/>
      <c r="AK29" s="377"/>
      <c r="AL29" s="380">
        <f t="shared" si="14"/>
        <v>3.7974537037037036E-2</v>
      </c>
      <c r="AQ29" s="383"/>
    </row>
    <row r="30" spans="1:43" ht="18" customHeight="1" x14ac:dyDescent="0.25">
      <c r="A30" s="348">
        <v>101</v>
      </c>
      <c r="B30" s="375" t="s">
        <v>424</v>
      </c>
      <c r="C30" s="375" t="s">
        <v>294</v>
      </c>
      <c r="D30" s="375" t="str">
        <f t="shared" si="13"/>
        <v>Clark Bruce</v>
      </c>
      <c r="E30" s="376" t="s">
        <v>76</v>
      </c>
      <c r="F30" s="377"/>
      <c r="G30" s="377"/>
      <c r="H30" s="377"/>
      <c r="I30" s="377"/>
      <c r="J30" s="378"/>
      <c r="K30" s="377"/>
      <c r="L30" s="377"/>
      <c r="M30" s="377"/>
      <c r="N30" s="377"/>
      <c r="O30" s="377"/>
      <c r="P30" s="377"/>
      <c r="Q30" s="377"/>
      <c r="R30" s="377">
        <v>4.2361111111111106E-2</v>
      </c>
      <c r="S30" s="377"/>
      <c r="T30" s="377"/>
      <c r="U30" s="377"/>
      <c r="V30" s="377">
        <v>4.1342592592592591E-2</v>
      </c>
      <c r="W30" s="377"/>
      <c r="X30" s="377"/>
      <c r="Y30" s="377"/>
      <c r="Z30" s="377"/>
      <c r="AA30" s="377"/>
      <c r="AB30" s="377"/>
      <c r="AC30" s="377"/>
      <c r="AD30" s="377"/>
      <c r="AE30" s="379"/>
      <c r="AF30" s="377"/>
      <c r="AG30" s="377"/>
      <c r="AH30" s="377"/>
      <c r="AI30" s="377"/>
      <c r="AJ30" s="377"/>
      <c r="AK30" s="377"/>
      <c r="AL30" s="380">
        <f t="shared" si="14"/>
        <v>4.1342592592592591E-2</v>
      </c>
      <c r="AQ30" s="383"/>
    </row>
    <row r="31" spans="1:43" ht="18" customHeight="1" x14ac:dyDescent="0.25">
      <c r="A31" s="374">
        <v>148</v>
      </c>
      <c r="B31" s="384" t="s">
        <v>424</v>
      </c>
      <c r="C31" s="384" t="s">
        <v>295</v>
      </c>
      <c r="D31" s="384" t="str">
        <f t="shared" si="13"/>
        <v>De Wert Bruce</v>
      </c>
      <c r="E31" s="366" t="s">
        <v>79</v>
      </c>
      <c r="F31" s="377"/>
      <c r="G31" s="377"/>
      <c r="H31" s="377"/>
      <c r="I31" s="377"/>
      <c r="J31" s="378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>
        <v>4.0497685185185185E-2</v>
      </c>
      <c r="Y31" s="377"/>
      <c r="Z31" s="377"/>
      <c r="AA31" s="377"/>
      <c r="AB31" s="377">
        <v>5.2141203703703703E-2</v>
      </c>
      <c r="AC31" s="377"/>
      <c r="AD31" s="377"/>
      <c r="AE31" s="379"/>
      <c r="AF31" s="377"/>
      <c r="AG31" s="377"/>
      <c r="AH31" s="377"/>
      <c r="AI31" s="377"/>
      <c r="AJ31" s="377"/>
      <c r="AK31" s="377"/>
      <c r="AL31" s="380">
        <f t="shared" si="14"/>
        <v>4.0497685185185185E-2</v>
      </c>
      <c r="AQ31" s="383"/>
    </row>
    <row r="32" spans="1:43" ht="18" customHeight="1" x14ac:dyDescent="0.25">
      <c r="A32" s="348">
        <v>84</v>
      </c>
      <c r="B32" s="349" t="s">
        <v>425</v>
      </c>
      <c r="C32" s="349" t="s">
        <v>296</v>
      </c>
      <c r="D32" s="386" t="str">
        <f t="shared" si="13"/>
        <v>Gunn C.</v>
      </c>
      <c r="E32" s="369"/>
      <c r="F32" s="377"/>
      <c r="G32" s="377"/>
      <c r="H32" s="377"/>
      <c r="I32" s="377"/>
      <c r="J32" s="378"/>
      <c r="K32" s="377"/>
      <c r="L32" s="377">
        <v>4.4594907407407409E-2</v>
      </c>
      <c r="M32" s="377">
        <v>3.875E-2</v>
      </c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9"/>
      <c r="AF32" s="377"/>
      <c r="AG32" s="377"/>
      <c r="AH32" s="377"/>
      <c r="AI32" s="377"/>
      <c r="AJ32" s="377"/>
      <c r="AK32" s="377"/>
      <c r="AL32" s="380">
        <f t="shared" si="14"/>
        <v>3.875E-2</v>
      </c>
      <c r="AQ32" s="383"/>
    </row>
    <row r="33" spans="1:43" ht="18" customHeight="1" x14ac:dyDescent="0.25">
      <c r="A33" s="348">
        <v>51</v>
      </c>
      <c r="B33" s="349" t="s">
        <v>426</v>
      </c>
      <c r="C33" s="349" t="s">
        <v>297</v>
      </c>
      <c r="D33" s="386" t="str">
        <f t="shared" si="13"/>
        <v>Swan Calum</v>
      </c>
      <c r="E33" s="369"/>
      <c r="F33" s="377"/>
      <c r="G33" s="377"/>
      <c r="H33" s="377"/>
      <c r="I33" s="377"/>
      <c r="J33" s="378"/>
      <c r="K33" s="377"/>
      <c r="L33" s="377"/>
      <c r="M33" s="377">
        <v>3.3611111111111112E-2</v>
      </c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9"/>
      <c r="AF33" s="377"/>
      <c r="AG33" s="377"/>
      <c r="AH33" s="377"/>
      <c r="AI33" s="377"/>
      <c r="AJ33" s="377"/>
      <c r="AK33" s="377"/>
      <c r="AL33" s="380">
        <f t="shared" si="14"/>
        <v>3.3611111111111112E-2</v>
      </c>
      <c r="AQ33" s="383"/>
    </row>
    <row r="34" spans="1:43" ht="18" customHeight="1" x14ac:dyDescent="0.25">
      <c r="A34" s="374">
        <v>166</v>
      </c>
      <c r="B34" s="375" t="s">
        <v>394</v>
      </c>
      <c r="C34" s="375" t="s">
        <v>298</v>
      </c>
      <c r="D34" s="375" t="str">
        <f t="shared" si="13"/>
        <v>Earnshaw Cameron</v>
      </c>
      <c r="E34" s="376" t="s">
        <v>76</v>
      </c>
      <c r="F34" s="377"/>
      <c r="G34" s="377"/>
      <c r="H34" s="377"/>
      <c r="I34" s="377"/>
      <c r="J34" s="378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>
        <v>4.6053240740740742E-2</v>
      </c>
      <c r="AC34" s="377">
        <v>4.9652777777777775E-2</v>
      </c>
      <c r="AD34" s="377">
        <v>3.7442129629629624E-2</v>
      </c>
      <c r="AE34" s="379">
        <v>3.7986111111111116E-2</v>
      </c>
      <c r="AF34" s="377"/>
      <c r="AG34" s="377"/>
      <c r="AH34" s="377"/>
      <c r="AI34" s="377"/>
      <c r="AJ34" s="377"/>
      <c r="AK34" s="377"/>
      <c r="AL34" s="380">
        <f t="shared" si="14"/>
        <v>3.7442129629629624E-2</v>
      </c>
      <c r="AQ34" s="383">
        <v>3.7986111111111116E-2</v>
      </c>
    </row>
    <row r="35" spans="1:43" ht="18" customHeight="1" x14ac:dyDescent="0.25">
      <c r="A35" s="374">
        <v>126</v>
      </c>
      <c r="B35" s="384" t="s">
        <v>427</v>
      </c>
      <c r="C35" s="384" t="s">
        <v>299</v>
      </c>
      <c r="D35" s="384" t="str">
        <f t="shared" si="13"/>
        <v>Mackay Charlie</v>
      </c>
      <c r="E35" s="366" t="s">
        <v>79</v>
      </c>
      <c r="F35" s="377"/>
      <c r="G35" s="377"/>
      <c r="H35" s="377"/>
      <c r="I35" s="377"/>
      <c r="J35" s="378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>
        <v>4.297453703703704E-2</v>
      </c>
      <c r="V35" s="377">
        <v>3.3344907407407406E-2</v>
      </c>
      <c r="W35" s="377">
        <v>3.4039351851851855E-2</v>
      </c>
      <c r="X35" s="377">
        <v>3.1377314814814809E-2</v>
      </c>
      <c r="Y35" s="377">
        <v>3.6701388888888888E-2</v>
      </c>
      <c r="Z35" s="377">
        <v>3.7349537037037035E-2</v>
      </c>
      <c r="AA35" s="377"/>
      <c r="AB35" s="377"/>
      <c r="AC35" s="377"/>
      <c r="AD35" s="377"/>
      <c r="AE35" s="379"/>
      <c r="AF35" s="377"/>
      <c r="AG35" s="377"/>
      <c r="AH35" s="377"/>
      <c r="AI35" s="377"/>
      <c r="AJ35" s="377"/>
      <c r="AK35" s="377"/>
      <c r="AL35" s="380">
        <f t="shared" si="14"/>
        <v>3.1377314814814809E-2</v>
      </c>
      <c r="AQ35" s="383"/>
    </row>
    <row r="36" spans="1:43" ht="18" customHeight="1" x14ac:dyDescent="0.25">
      <c r="A36" s="374">
        <v>185</v>
      </c>
      <c r="B36" s="384" t="s">
        <v>428</v>
      </c>
      <c r="C36" s="384" t="s">
        <v>300</v>
      </c>
      <c r="D36" s="384" t="str">
        <f t="shared" si="13"/>
        <v>Durrand Chelsea</v>
      </c>
      <c r="E36" s="366" t="s">
        <v>79</v>
      </c>
      <c r="F36" s="377"/>
      <c r="G36" s="377"/>
      <c r="H36" s="377"/>
      <c r="I36" s="377"/>
      <c r="J36" s="378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>
        <v>4.3240740740740739E-2</v>
      </c>
      <c r="AE36" s="379"/>
      <c r="AF36" s="377"/>
      <c r="AG36" s="377">
        <v>3.1979166666666663E-2</v>
      </c>
      <c r="AH36" s="377"/>
      <c r="AI36" s="377"/>
      <c r="AJ36" s="377"/>
      <c r="AK36" s="377"/>
      <c r="AL36" s="380">
        <f t="shared" si="14"/>
        <v>3.1979166666666663E-2</v>
      </c>
      <c r="AQ36" s="383"/>
    </row>
    <row r="37" spans="1:43" ht="18" customHeight="1" x14ac:dyDescent="0.25">
      <c r="A37" s="348">
        <v>25</v>
      </c>
      <c r="B37" s="384" t="s">
        <v>429</v>
      </c>
      <c r="C37" s="384" t="s">
        <v>301</v>
      </c>
      <c r="D37" s="384" t="str">
        <f t="shared" si="13"/>
        <v>Oakley Chris</v>
      </c>
      <c r="E37" s="366" t="s">
        <v>79</v>
      </c>
      <c r="F37" s="377">
        <v>3.3344907407407406E-2</v>
      </c>
      <c r="G37" s="377"/>
      <c r="H37" s="377"/>
      <c r="I37" s="377">
        <v>3.0335648148148143E-2</v>
      </c>
      <c r="J37" s="378">
        <v>4.1921296296296297E-2</v>
      </c>
      <c r="K37" s="377">
        <v>4.0648148148148149E-2</v>
      </c>
      <c r="L37" s="377">
        <v>4.1875000000000002E-2</v>
      </c>
      <c r="M37" s="377">
        <v>3.1782407407407405E-2</v>
      </c>
      <c r="N37" s="377"/>
      <c r="O37" s="377">
        <v>3.5081018518518518E-2</v>
      </c>
      <c r="P37" s="377">
        <v>3.8171296296296293E-2</v>
      </c>
      <c r="Q37" s="377">
        <v>3.858796296296297E-2</v>
      </c>
      <c r="R37" s="377"/>
      <c r="S37" s="377">
        <v>3.3784722222222223E-2</v>
      </c>
      <c r="T37" s="377">
        <v>4.1261574074074069E-2</v>
      </c>
      <c r="U37" s="377"/>
      <c r="V37" s="377">
        <v>3.7291666666666667E-2</v>
      </c>
      <c r="W37" s="377"/>
      <c r="X37" s="377">
        <v>3.5717592592592592E-2</v>
      </c>
      <c r="Y37" s="377">
        <v>4.0636574074074075E-2</v>
      </c>
      <c r="Z37" s="377"/>
      <c r="AA37" s="377"/>
      <c r="AB37" s="377"/>
      <c r="AC37" s="377"/>
      <c r="AD37" s="377">
        <v>4.5277777777777778E-2</v>
      </c>
      <c r="AE37" s="379"/>
      <c r="AF37" s="377">
        <v>4.1261574074074069E-2</v>
      </c>
      <c r="AG37" s="377">
        <v>3.471064814814815E-2</v>
      </c>
      <c r="AH37" s="377"/>
      <c r="AI37" s="377"/>
      <c r="AJ37" s="377"/>
      <c r="AK37" s="377"/>
      <c r="AL37" s="380">
        <f t="shared" si="14"/>
        <v>3.0335648148148143E-2</v>
      </c>
      <c r="AQ37" s="383"/>
    </row>
    <row r="38" spans="1:43" ht="18" customHeight="1" x14ac:dyDescent="0.25">
      <c r="A38" s="348">
        <v>75</v>
      </c>
      <c r="B38" s="349" t="s">
        <v>429</v>
      </c>
      <c r="C38" s="349" t="s">
        <v>302</v>
      </c>
      <c r="D38" s="386" t="str">
        <f t="shared" si="13"/>
        <v>Sinclair Chris</v>
      </c>
      <c r="E38" s="369"/>
      <c r="F38" s="377"/>
      <c r="G38" s="377"/>
      <c r="H38" s="377">
        <v>6.2615740740740736E-2</v>
      </c>
      <c r="I38" s="377">
        <v>3.7048611111111109E-2</v>
      </c>
      <c r="J38" s="378">
        <v>4.8113425925925928E-2</v>
      </c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9"/>
      <c r="AF38" s="377"/>
      <c r="AG38" s="377"/>
      <c r="AH38" s="377"/>
      <c r="AI38" s="377"/>
      <c r="AJ38" s="377"/>
      <c r="AK38" s="377"/>
      <c r="AL38" s="380">
        <f t="shared" si="14"/>
        <v>3.7048611111111109E-2</v>
      </c>
      <c r="AQ38" s="383"/>
    </row>
    <row r="39" spans="1:43" ht="18" customHeight="1" x14ac:dyDescent="0.25">
      <c r="A39" s="374">
        <v>186</v>
      </c>
      <c r="B39" s="375" t="s">
        <v>430</v>
      </c>
      <c r="C39" s="375" t="s">
        <v>303</v>
      </c>
      <c r="D39" s="375" t="str">
        <f t="shared" si="13"/>
        <v>Baxter Colin</v>
      </c>
      <c r="E39" s="376" t="s">
        <v>76</v>
      </c>
      <c r="F39" s="377"/>
      <c r="G39" s="377"/>
      <c r="H39" s="377"/>
      <c r="I39" s="377"/>
      <c r="J39" s="378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>
        <v>4.2511574074074077E-2</v>
      </c>
      <c r="AE39" s="379"/>
      <c r="AF39" s="377"/>
      <c r="AG39" s="377"/>
      <c r="AH39" s="377"/>
      <c r="AI39" s="377"/>
      <c r="AJ39" s="377"/>
      <c r="AK39" s="377"/>
      <c r="AL39" s="380">
        <f t="shared" si="14"/>
        <v>4.2511574074074077E-2</v>
      </c>
      <c r="AQ39" s="383"/>
    </row>
    <row r="40" spans="1:43" ht="18" customHeight="1" x14ac:dyDescent="0.25">
      <c r="A40" s="374">
        <v>160</v>
      </c>
      <c r="B40" s="375" t="s">
        <v>430</v>
      </c>
      <c r="C40" s="375" t="s">
        <v>298</v>
      </c>
      <c r="D40" s="375" t="str">
        <f t="shared" si="13"/>
        <v>Earnshaw Colin</v>
      </c>
      <c r="E40" s="376" t="s">
        <v>76</v>
      </c>
      <c r="F40" s="377"/>
      <c r="G40" s="377"/>
      <c r="H40" s="377"/>
      <c r="I40" s="377"/>
      <c r="J40" s="378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>
        <v>3.9907407407407412E-2</v>
      </c>
      <c r="AB40" s="377">
        <v>4.3275462962962967E-2</v>
      </c>
      <c r="AC40" s="377"/>
      <c r="AD40" s="377">
        <v>3.9328703703703706E-2</v>
      </c>
      <c r="AE40" s="379">
        <v>3.4062500000000002E-2</v>
      </c>
      <c r="AF40" s="377">
        <v>3.5231481481481482E-2</v>
      </c>
      <c r="AG40" s="377"/>
      <c r="AH40" s="377"/>
      <c r="AI40" s="377"/>
      <c r="AJ40" s="377"/>
      <c r="AK40" s="377"/>
      <c r="AL40" s="380">
        <f t="shared" si="14"/>
        <v>3.4062500000000002E-2</v>
      </c>
      <c r="AQ40" s="383">
        <v>3.4062500000000002E-2</v>
      </c>
    </row>
    <row r="41" spans="1:43" ht="18" customHeight="1" x14ac:dyDescent="0.25">
      <c r="A41" s="374">
        <v>143</v>
      </c>
      <c r="B41" s="375" t="s">
        <v>430</v>
      </c>
      <c r="C41" s="375" t="s">
        <v>304</v>
      </c>
      <c r="D41" s="375" t="str">
        <f t="shared" si="13"/>
        <v>Stone Colin</v>
      </c>
      <c r="E41" s="376" t="s">
        <v>76</v>
      </c>
      <c r="F41" s="377"/>
      <c r="G41" s="377"/>
      <c r="H41" s="377"/>
      <c r="I41" s="377"/>
      <c r="J41" s="378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>
        <v>3.9340277777777773E-2</v>
      </c>
      <c r="Y41" s="377"/>
      <c r="Z41" s="377"/>
      <c r="AA41" s="377"/>
      <c r="AB41" s="377"/>
      <c r="AC41" s="377"/>
      <c r="AD41" s="377"/>
      <c r="AE41" s="379"/>
      <c r="AF41" s="377"/>
      <c r="AG41" s="377"/>
      <c r="AH41" s="377"/>
      <c r="AI41" s="377"/>
      <c r="AJ41" s="377"/>
      <c r="AK41" s="377"/>
      <c r="AL41" s="380">
        <f t="shared" si="14"/>
        <v>3.9340277777777773E-2</v>
      </c>
      <c r="AQ41" s="383"/>
    </row>
    <row r="42" spans="1:43" ht="18" customHeight="1" x14ac:dyDescent="0.25">
      <c r="A42" s="348">
        <v>108</v>
      </c>
      <c r="B42" s="349" t="s">
        <v>431</v>
      </c>
      <c r="C42" s="349" t="s">
        <v>305</v>
      </c>
      <c r="D42" s="386" t="str">
        <f t="shared" si="13"/>
        <v>Gardener Craig</v>
      </c>
      <c r="E42" s="369"/>
      <c r="F42" s="377"/>
      <c r="G42" s="377"/>
      <c r="H42" s="377"/>
      <c r="I42" s="377"/>
      <c r="J42" s="378"/>
      <c r="K42" s="377"/>
      <c r="L42" s="377"/>
      <c r="M42" s="377"/>
      <c r="N42" s="377"/>
      <c r="O42" s="377"/>
      <c r="P42" s="377">
        <v>4.5393518518518521E-2</v>
      </c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9"/>
      <c r="AF42" s="377"/>
      <c r="AG42" s="377"/>
      <c r="AH42" s="377"/>
      <c r="AI42" s="377"/>
      <c r="AJ42" s="377"/>
      <c r="AK42" s="377"/>
      <c r="AL42" s="380">
        <f t="shared" si="14"/>
        <v>4.5393518518518521E-2</v>
      </c>
      <c r="AQ42" s="383"/>
    </row>
    <row r="43" spans="1:43" ht="18" customHeight="1" x14ac:dyDescent="0.25">
      <c r="A43" s="374">
        <v>167</v>
      </c>
      <c r="B43" s="384" t="s">
        <v>432</v>
      </c>
      <c r="C43" s="384" t="s">
        <v>277</v>
      </c>
      <c r="D43" s="384" t="str">
        <f t="shared" si="13"/>
        <v>Miller Danny</v>
      </c>
      <c r="E43" s="366" t="s">
        <v>79</v>
      </c>
      <c r="F43" s="377"/>
      <c r="G43" s="377"/>
      <c r="H43" s="377"/>
      <c r="I43" s="377"/>
      <c r="J43" s="378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>
        <v>4.2083333333333334E-2</v>
      </c>
      <c r="AC43" s="377">
        <v>5.1527777777777777E-2</v>
      </c>
      <c r="AD43" s="377"/>
      <c r="AE43" s="379"/>
      <c r="AF43" s="377">
        <v>3.5312500000000004E-2</v>
      </c>
      <c r="AG43" s="377">
        <v>2.8888888888888891E-2</v>
      </c>
      <c r="AH43" s="377"/>
      <c r="AI43" s="377"/>
      <c r="AJ43" s="377"/>
      <c r="AK43" s="377"/>
      <c r="AL43" s="380">
        <f t="shared" si="14"/>
        <v>2.8888888888888891E-2</v>
      </c>
      <c r="AQ43" s="383"/>
    </row>
    <row r="44" spans="1:43" ht="18" customHeight="1" x14ac:dyDescent="0.25">
      <c r="A44" s="374">
        <v>127</v>
      </c>
      <c r="B44" s="375" t="s">
        <v>433</v>
      </c>
      <c r="C44" s="375" t="s">
        <v>306</v>
      </c>
      <c r="D44" s="375" t="str">
        <f t="shared" si="13"/>
        <v>Bain Darren</v>
      </c>
      <c r="E44" s="376" t="s">
        <v>76</v>
      </c>
      <c r="F44" s="377"/>
      <c r="G44" s="377"/>
      <c r="H44" s="377"/>
      <c r="I44" s="377"/>
      <c r="J44" s="378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>
        <v>4.0115740740740737E-2</v>
      </c>
      <c r="V44" s="377">
        <v>3.3159722222222222E-2</v>
      </c>
      <c r="W44" s="377"/>
      <c r="X44" s="377"/>
      <c r="Y44" s="377">
        <v>3.5370370370370365E-2</v>
      </c>
      <c r="Z44" s="377">
        <v>3.5312500000000004E-2</v>
      </c>
      <c r="AA44" s="377"/>
      <c r="AB44" s="377"/>
      <c r="AC44" s="377"/>
      <c r="AD44" s="377"/>
      <c r="AE44" s="379"/>
      <c r="AF44" s="377"/>
      <c r="AG44" s="377"/>
      <c r="AH44" s="377"/>
      <c r="AI44" s="377"/>
      <c r="AJ44" s="377"/>
      <c r="AK44" s="377"/>
      <c r="AL44" s="380">
        <f t="shared" si="14"/>
        <v>3.3159722222222222E-2</v>
      </c>
      <c r="AQ44" s="383"/>
    </row>
    <row r="45" spans="1:43" ht="18" customHeight="1" x14ac:dyDescent="0.25">
      <c r="A45" s="348">
        <v>107</v>
      </c>
      <c r="B45" s="349" t="s">
        <v>433</v>
      </c>
      <c r="C45" s="349" t="s">
        <v>307</v>
      </c>
      <c r="D45" s="386" t="str">
        <f t="shared" si="13"/>
        <v>More Darren</v>
      </c>
      <c r="E45" s="369"/>
      <c r="F45" s="377">
        <v>4.4988425925925925E-2</v>
      </c>
      <c r="G45" s="377"/>
      <c r="H45" s="377"/>
      <c r="I45" s="377"/>
      <c r="J45" s="378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9"/>
      <c r="AF45" s="377"/>
      <c r="AG45" s="377"/>
      <c r="AH45" s="377"/>
      <c r="AI45" s="377"/>
      <c r="AJ45" s="377"/>
      <c r="AK45" s="377"/>
      <c r="AL45" s="380">
        <f t="shared" si="14"/>
        <v>4.4988425925925925E-2</v>
      </c>
      <c r="AQ45" s="383"/>
    </row>
    <row r="46" spans="1:43" s="387" customFormat="1" ht="18" customHeight="1" x14ac:dyDescent="0.25">
      <c r="A46" s="348">
        <v>70</v>
      </c>
      <c r="B46" s="375" t="s">
        <v>434</v>
      </c>
      <c r="C46" s="375" t="s">
        <v>308</v>
      </c>
      <c r="D46" s="375" t="str">
        <f t="shared" si="13"/>
        <v>Hall Dave</v>
      </c>
      <c r="E46" s="376" t="s">
        <v>76</v>
      </c>
      <c r="F46" s="377"/>
      <c r="G46" s="377"/>
      <c r="H46" s="377"/>
      <c r="I46" s="377"/>
      <c r="J46" s="378"/>
      <c r="K46" s="377"/>
      <c r="L46" s="377"/>
      <c r="M46" s="377"/>
      <c r="N46" s="377"/>
      <c r="O46" s="377"/>
      <c r="P46" s="377">
        <v>3.6574074074074071E-2</v>
      </c>
      <c r="Q46" s="377"/>
      <c r="R46" s="377"/>
      <c r="S46" s="377"/>
      <c r="T46" s="377"/>
      <c r="U46" s="377"/>
      <c r="V46" s="377">
        <v>3.7592592592592594E-2</v>
      </c>
      <c r="W46" s="377">
        <v>3.5034722222222224E-2</v>
      </c>
      <c r="X46" s="377"/>
      <c r="Y46" s="377"/>
      <c r="Z46" s="377"/>
      <c r="AA46" s="377"/>
      <c r="AB46" s="377"/>
      <c r="AC46" s="377"/>
      <c r="AD46" s="377"/>
      <c r="AE46" s="379"/>
      <c r="AF46" s="377"/>
      <c r="AG46" s="377"/>
      <c r="AH46" s="377"/>
      <c r="AI46" s="377"/>
      <c r="AJ46" s="377"/>
      <c r="AK46" s="377"/>
      <c r="AL46" s="380">
        <f t="shared" si="14"/>
        <v>3.5034722222222224E-2</v>
      </c>
      <c r="AQ46" s="383"/>
    </row>
    <row r="47" spans="1:43" ht="18" customHeight="1" x14ac:dyDescent="0.25">
      <c r="A47" s="348">
        <v>118</v>
      </c>
      <c r="B47" s="375" t="s">
        <v>310</v>
      </c>
      <c r="C47" s="375" t="s">
        <v>306</v>
      </c>
      <c r="D47" s="375" t="str">
        <f t="shared" si="13"/>
        <v>Bain David</v>
      </c>
      <c r="E47" s="376" t="s">
        <v>76</v>
      </c>
      <c r="F47" s="377"/>
      <c r="G47" s="377">
        <v>5.0439814814814819E-2</v>
      </c>
      <c r="H47" s="377"/>
      <c r="I47" s="377"/>
      <c r="J47" s="378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9"/>
      <c r="AF47" s="377"/>
      <c r="AG47" s="377"/>
      <c r="AH47" s="377"/>
      <c r="AI47" s="377"/>
      <c r="AJ47" s="377"/>
      <c r="AK47" s="377"/>
      <c r="AL47" s="380">
        <f t="shared" si="14"/>
        <v>5.0439814814814819E-2</v>
      </c>
      <c r="AQ47" s="383"/>
    </row>
    <row r="48" spans="1:43" ht="18" customHeight="1" x14ac:dyDescent="0.25">
      <c r="A48" s="374">
        <v>129</v>
      </c>
      <c r="B48" s="375" t="s">
        <v>310</v>
      </c>
      <c r="C48" s="375" t="s">
        <v>311</v>
      </c>
      <c r="D48" s="375" t="str">
        <f t="shared" si="13"/>
        <v>Gruar David</v>
      </c>
      <c r="E48" s="376" t="s">
        <v>76</v>
      </c>
      <c r="F48" s="377"/>
      <c r="G48" s="377"/>
      <c r="H48" s="377"/>
      <c r="I48" s="377"/>
      <c r="J48" s="378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>
        <v>5.0497685185185187E-2</v>
      </c>
      <c r="V48" s="377"/>
      <c r="W48" s="377"/>
      <c r="X48" s="377"/>
      <c r="Y48" s="377"/>
      <c r="Z48" s="377"/>
      <c r="AA48" s="377"/>
      <c r="AB48" s="377"/>
      <c r="AC48" s="377"/>
      <c r="AD48" s="377"/>
      <c r="AE48" s="379"/>
      <c r="AF48" s="377"/>
      <c r="AG48" s="377"/>
      <c r="AH48" s="377"/>
      <c r="AI48" s="377"/>
      <c r="AJ48" s="377"/>
      <c r="AK48" s="377"/>
      <c r="AL48" s="380">
        <f t="shared" si="14"/>
        <v>5.0497685185185187E-2</v>
      </c>
      <c r="AQ48" s="383"/>
    </row>
    <row r="49" spans="1:43" ht="18" customHeight="1" x14ac:dyDescent="0.25">
      <c r="A49" s="374">
        <v>161</v>
      </c>
      <c r="B49" s="384" t="s">
        <v>310</v>
      </c>
      <c r="C49" s="384" t="s">
        <v>312</v>
      </c>
      <c r="D49" s="384" t="str">
        <f t="shared" si="13"/>
        <v>McCarthy David</v>
      </c>
      <c r="E49" s="366" t="s">
        <v>79</v>
      </c>
      <c r="F49" s="377"/>
      <c r="G49" s="377"/>
      <c r="H49" s="377"/>
      <c r="I49" s="377"/>
      <c r="J49" s="378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>
        <v>3.4953703703703702E-2</v>
      </c>
      <c r="AB49" s="377"/>
      <c r="AC49" s="377">
        <v>4.3263888888888886E-2</v>
      </c>
      <c r="AD49" s="377">
        <v>3.3865740740740738E-2</v>
      </c>
      <c r="AE49" s="379"/>
      <c r="AF49" s="377"/>
      <c r="AG49" s="377"/>
      <c r="AH49" s="377"/>
      <c r="AI49" s="377"/>
      <c r="AJ49" s="377"/>
      <c r="AK49" s="377"/>
      <c r="AL49" s="380">
        <f t="shared" si="14"/>
        <v>3.3865740740740738E-2</v>
      </c>
      <c r="AQ49" s="383"/>
    </row>
    <row r="50" spans="1:43" ht="18" customHeight="1" x14ac:dyDescent="0.25">
      <c r="A50" s="348">
        <v>7</v>
      </c>
      <c r="B50" s="375" t="s">
        <v>310</v>
      </c>
      <c r="C50" s="375" t="s">
        <v>313</v>
      </c>
      <c r="D50" s="375" t="str">
        <f t="shared" si="13"/>
        <v>Morril David</v>
      </c>
      <c r="E50" s="376" t="s">
        <v>76</v>
      </c>
      <c r="F50" s="377"/>
      <c r="G50" s="377"/>
      <c r="H50" s="377"/>
      <c r="I50" s="377"/>
      <c r="J50" s="378"/>
      <c r="K50" s="377"/>
      <c r="L50" s="377"/>
      <c r="M50" s="377"/>
      <c r="N50" s="377"/>
      <c r="O50" s="377"/>
      <c r="P50" s="377">
        <v>3.7476851851851851E-2</v>
      </c>
      <c r="Q50" s="377">
        <v>3.7268518518518513E-2</v>
      </c>
      <c r="R50" s="377">
        <v>2.8240740740740736E-2</v>
      </c>
      <c r="S50" s="377">
        <v>2.946759259259259E-2</v>
      </c>
      <c r="T50" s="377">
        <v>3.8495370370370367E-2</v>
      </c>
      <c r="U50" s="377"/>
      <c r="V50" s="377">
        <v>3.3576388888888892E-2</v>
      </c>
      <c r="W50" s="377">
        <v>3.2233796296296295E-2</v>
      </c>
      <c r="X50" s="377">
        <v>3.0312499999999996E-2</v>
      </c>
      <c r="Y50" s="377">
        <v>3.3136574074074075E-2</v>
      </c>
      <c r="Z50" s="377">
        <v>3.4155092592592591E-2</v>
      </c>
      <c r="AA50" s="377">
        <v>3.5439814814814813E-2</v>
      </c>
      <c r="AB50" s="377"/>
      <c r="AC50" s="377"/>
      <c r="AD50" s="377"/>
      <c r="AE50" s="379"/>
      <c r="AF50" s="377"/>
      <c r="AG50" s="377"/>
      <c r="AH50" s="377"/>
      <c r="AI50" s="377"/>
      <c r="AJ50" s="377"/>
      <c r="AK50" s="377"/>
      <c r="AL50" s="380">
        <f t="shared" si="14"/>
        <v>2.8240740740740736E-2</v>
      </c>
      <c r="AQ50" s="383"/>
    </row>
    <row r="51" spans="1:43" ht="18" customHeight="1" x14ac:dyDescent="0.25">
      <c r="A51" s="348">
        <v>91</v>
      </c>
      <c r="B51" s="349" t="s">
        <v>310</v>
      </c>
      <c r="C51" s="349" t="s">
        <v>314</v>
      </c>
      <c r="D51" s="386" t="str">
        <f t="shared" si="13"/>
        <v>O'Brien David</v>
      </c>
      <c r="E51" s="369"/>
      <c r="F51" s="377"/>
      <c r="G51" s="377"/>
      <c r="H51" s="377"/>
      <c r="I51" s="377"/>
      <c r="J51" s="378"/>
      <c r="K51" s="377">
        <v>3.9895833333333332E-2</v>
      </c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9"/>
      <c r="AF51" s="377"/>
      <c r="AG51" s="377"/>
      <c r="AH51" s="377"/>
      <c r="AI51" s="377"/>
      <c r="AJ51" s="377"/>
      <c r="AK51" s="377"/>
      <c r="AL51" s="380">
        <f t="shared" si="14"/>
        <v>3.9895833333333332E-2</v>
      </c>
      <c r="AQ51" s="383"/>
    </row>
    <row r="52" spans="1:43" ht="18" customHeight="1" x14ac:dyDescent="0.25">
      <c r="A52" s="348">
        <v>24</v>
      </c>
      <c r="B52" s="375" t="s">
        <v>310</v>
      </c>
      <c r="C52" s="375" t="s">
        <v>315</v>
      </c>
      <c r="D52" s="375" t="str">
        <f t="shared" si="13"/>
        <v>Robinson David</v>
      </c>
      <c r="E52" s="376" t="s">
        <v>76</v>
      </c>
      <c r="F52" s="377"/>
      <c r="G52" s="377"/>
      <c r="H52" s="377"/>
      <c r="I52" s="377"/>
      <c r="J52" s="378"/>
      <c r="K52" s="377"/>
      <c r="L52" s="377"/>
      <c r="M52" s="377">
        <v>3.2581018518518516E-2</v>
      </c>
      <c r="N52" s="377">
        <v>4.3530092592592599E-2</v>
      </c>
      <c r="O52" s="377">
        <v>3.5763888888888887E-2</v>
      </c>
      <c r="P52" s="377"/>
      <c r="Q52" s="377"/>
      <c r="R52" s="377">
        <v>3.0219907407407407E-2</v>
      </c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9"/>
      <c r="AF52" s="377"/>
      <c r="AG52" s="377"/>
      <c r="AH52" s="377"/>
      <c r="AI52" s="377"/>
      <c r="AJ52" s="377"/>
      <c r="AK52" s="377"/>
      <c r="AL52" s="380">
        <f t="shared" si="14"/>
        <v>3.0219907407407407E-2</v>
      </c>
      <c r="AQ52" s="383"/>
    </row>
    <row r="53" spans="1:43" ht="18" customHeight="1" x14ac:dyDescent="0.25">
      <c r="A53" s="348">
        <v>36</v>
      </c>
      <c r="B53" s="384" t="s">
        <v>310</v>
      </c>
      <c r="C53" s="384" t="s">
        <v>316</v>
      </c>
      <c r="D53" s="384" t="str">
        <f t="shared" si="13"/>
        <v>Simpson David</v>
      </c>
      <c r="E53" s="366" t="s">
        <v>79</v>
      </c>
      <c r="F53" s="377"/>
      <c r="G53" s="377"/>
      <c r="H53" s="377"/>
      <c r="I53" s="377"/>
      <c r="J53" s="378"/>
      <c r="K53" s="377"/>
      <c r="L53" s="377"/>
      <c r="M53" s="377">
        <v>3.1400462962962963E-2</v>
      </c>
      <c r="N53" s="377">
        <v>4.1388888888888892E-2</v>
      </c>
      <c r="O53" s="377">
        <v>3.5787037037037034E-2</v>
      </c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9"/>
      <c r="AF53" s="377"/>
      <c r="AG53" s="377"/>
      <c r="AH53" s="377"/>
      <c r="AI53" s="377"/>
      <c r="AJ53" s="377"/>
      <c r="AK53" s="377"/>
      <c r="AL53" s="380">
        <f t="shared" si="14"/>
        <v>3.1400462962962963E-2</v>
      </c>
      <c r="AQ53" s="383"/>
    </row>
    <row r="54" spans="1:43" ht="18" customHeight="1" x14ac:dyDescent="0.25">
      <c r="A54" s="348">
        <v>90</v>
      </c>
      <c r="B54" s="349" t="s">
        <v>310</v>
      </c>
      <c r="C54" s="349" t="s">
        <v>317</v>
      </c>
      <c r="D54" s="386" t="str">
        <f t="shared" si="13"/>
        <v>Smith David</v>
      </c>
      <c r="E54" s="369"/>
      <c r="F54" s="377"/>
      <c r="G54" s="377"/>
      <c r="H54" s="377"/>
      <c r="I54" s="377"/>
      <c r="J54" s="378"/>
      <c r="K54" s="377">
        <v>3.9768518518518516E-2</v>
      </c>
      <c r="L54" s="377">
        <v>4.1631944444444451E-2</v>
      </c>
      <c r="M54" s="377"/>
      <c r="N54" s="377">
        <v>4.0763888888888891E-2</v>
      </c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9"/>
      <c r="AF54" s="377"/>
      <c r="AG54" s="377"/>
      <c r="AH54" s="377"/>
      <c r="AI54" s="377"/>
      <c r="AJ54" s="377"/>
      <c r="AK54" s="377"/>
      <c r="AL54" s="380">
        <f t="shared" si="14"/>
        <v>3.9768518518518516E-2</v>
      </c>
      <c r="AQ54" s="383"/>
    </row>
    <row r="55" spans="1:43" ht="18" customHeight="1" x14ac:dyDescent="0.25">
      <c r="A55" s="348">
        <v>99</v>
      </c>
      <c r="B55" s="375" t="s">
        <v>310</v>
      </c>
      <c r="C55" s="375" t="s">
        <v>309</v>
      </c>
      <c r="D55" s="375" t="str">
        <f t="shared" si="13"/>
        <v>Spencer David</v>
      </c>
      <c r="E55" s="376" t="s">
        <v>76</v>
      </c>
      <c r="F55" s="377"/>
      <c r="G55" s="377"/>
      <c r="H55" s="377"/>
      <c r="I55" s="377"/>
      <c r="J55" s="378"/>
      <c r="K55" s="377"/>
      <c r="L55" s="377"/>
      <c r="M55" s="377"/>
      <c r="N55" s="377"/>
      <c r="O55" s="377"/>
      <c r="P55" s="377"/>
      <c r="Q55" s="377"/>
      <c r="R55" s="377"/>
      <c r="S55" s="377"/>
      <c r="T55" s="377">
        <v>4.1770833333333333E-2</v>
      </c>
      <c r="U55" s="377"/>
      <c r="V55" s="377">
        <v>3.4907407407407408E-2</v>
      </c>
      <c r="W55" s="377"/>
      <c r="X55" s="377"/>
      <c r="Y55" s="377">
        <v>3.829861111111111E-2</v>
      </c>
      <c r="Z55" s="377"/>
      <c r="AA55" s="377">
        <v>3.9444444444444442E-2</v>
      </c>
      <c r="AB55" s="377"/>
      <c r="AC55" s="377"/>
      <c r="AD55" s="377">
        <v>4.1759259259259253E-2</v>
      </c>
      <c r="AE55" s="379"/>
      <c r="AF55" s="377"/>
      <c r="AG55" s="377"/>
      <c r="AH55" s="377"/>
      <c r="AI55" s="377"/>
      <c r="AJ55" s="377"/>
      <c r="AK55" s="377"/>
      <c r="AL55" s="380">
        <f t="shared" si="14"/>
        <v>3.4907407407407408E-2</v>
      </c>
      <c r="AQ55" s="383"/>
    </row>
    <row r="56" spans="1:43" ht="18" customHeight="1" x14ac:dyDescent="0.25">
      <c r="A56" s="374">
        <v>187</v>
      </c>
      <c r="B56" s="375" t="s">
        <v>310</v>
      </c>
      <c r="C56" s="375" t="s">
        <v>318</v>
      </c>
      <c r="D56" s="375" t="str">
        <f t="shared" si="13"/>
        <v>Stokan David</v>
      </c>
      <c r="E56" s="376" t="s">
        <v>76</v>
      </c>
      <c r="F56" s="377"/>
      <c r="G56" s="377"/>
      <c r="H56" s="377"/>
      <c r="I56" s="377"/>
      <c r="J56" s="378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>
        <v>4.071759259259259E-2</v>
      </c>
      <c r="AE56" s="379"/>
      <c r="AF56" s="377"/>
      <c r="AG56" s="377"/>
      <c r="AH56" s="377"/>
      <c r="AI56" s="377"/>
      <c r="AJ56" s="377"/>
      <c r="AK56" s="377"/>
      <c r="AL56" s="380">
        <f t="shared" si="14"/>
        <v>4.071759259259259E-2</v>
      </c>
      <c r="AQ56" s="383"/>
    </row>
    <row r="57" spans="1:43" ht="18" customHeight="1" x14ac:dyDescent="0.25">
      <c r="A57" s="348">
        <v>19</v>
      </c>
      <c r="B57" s="384" t="s">
        <v>310</v>
      </c>
      <c r="C57" s="384" t="s">
        <v>272</v>
      </c>
      <c r="D57" s="384" t="str">
        <f t="shared" si="13"/>
        <v>Sutherland David</v>
      </c>
      <c r="E57" s="366" t="s">
        <v>79</v>
      </c>
      <c r="F57" s="377">
        <v>3.5960648148148151E-2</v>
      </c>
      <c r="G57" s="377"/>
      <c r="H57" s="377"/>
      <c r="I57" s="377">
        <v>3.1967592592592589E-2</v>
      </c>
      <c r="J57" s="378">
        <v>4.4467592592592593E-2</v>
      </c>
      <c r="K57" s="377">
        <v>3.7974537037037036E-2</v>
      </c>
      <c r="L57" s="377">
        <v>4.282407407407407E-2</v>
      </c>
      <c r="M57" s="377">
        <v>3.123842592592593E-2</v>
      </c>
      <c r="N57" s="377">
        <v>4.1863425925925929E-2</v>
      </c>
      <c r="O57" s="377">
        <v>3.4803240740740739E-2</v>
      </c>
      <c r="P57" s="377"/>
      <c r="Q57" s="377">
        <v>3.8009259259259263E-2</v>
      </c>
      <c r="R57" s="377">
        <v>2.9814814814814811E-2</v>
      </c>
      <c r="S57" s="377"/>
      <c r="T57" s="377">
        <v>3.9988425925925927E-2</v>
      </c>
      <c r="U57" s="377">
        <v>3.9548611111111111E-2</v>
      </c>
      <c r="V57" s="377">
        <v>3.4293981481481481E-2</v>
      </c>
      <c r="W57" s="377">
        <v>3.4131944444444444E-2</v>
      </c>
      <c r="X57" s="377">
        <v>3.2488425925925928E-2</v>
      </c>
      <c r="Y57" s="377"/>
      <c r="Z57" s="377">
        <v>3.8657407407407404E-2</v>
      </c>
      <c r="AA57" s="377"/>
      <c r="AB57" s="377">
        <v>4.1469907407407407E-2</v>
      </c>
      <c r="AC57" s="377">
        <v>4.9027777777777781E-2</v>
      </c>
      <c r="AD57" s="377">
        <v>4.370370370370371E-2</v>
      </c>
      <c r="AE57" s="379">
        <v>3.3692129629629627E-2</v>
      </c>
      <c r="AF57" s="377">
        <v>3.8113425925925926E-2</v>
      </c>
      <c r="AG57" s="377">
        <v>3.2499999999999994E-2</v>
      </c>
      <c r="AH57" s="377"/>
      <c r="AI57" s="377"/>
      <c r="AJ57" s="377"/>
      <c r="AK57" s="377"/>
      <c r="AL57" s="380">
        <f t="shared" si="14"/>
        <v>2.9814814814814811E-2</v>
      </c>
      <c r="AQ57" s="383">
        <v>3.3692129629629627E-2</v>
      </c>
    </row>
    <row r="58" spans="1:43" ht="18" customHeight="1" x14ac:dyDescent="0.25">
      <c r="A58" s="348">
        <v>16</v>
      </c>
      <c r="B58" s="375" t="s">
        <v>310</v>
      </c>
      <c r="C58" s="375" t="s">
        <v>319</v>
      </c>
      <c r="D58" s="375" t="str">
        <f t="shared" si="13"/>
        <v>Swanson David</v>
      </c>
      <c r="E58" s="376" t="s">
        <v>76</v>
      </c>
      <c r="F58" s="377">
        <v>2.9560185185185189E-2</v>
      </c>
      <c r="G58" s="377"/>
      <c r="H58" s="377"/>
      <c r="I58" s="377"/>
      <c r="J58" s="378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9"/>
      <c r="AF58" s="377"/>
      <c r="AG58" s="377"/>
      <c r="AH58" s="377"/>
      <c r="AI58" s="377"/>
      <c r="AJ58" s="377"/>
      <c r="AK58" s="377"/>
      <c r="AL58" s="380">
        <f t="shared" si="14"/>
        <v>2.9560185185185189E-2</v>
      </c>
      <c r="AQ58" s="383"/>
    </row>
    <row r="59" spans="1:43" ht="18" customHeight="1" x14ac:dyDescent="0.25">
      <c r="A59" s="348">
        <v>117</v>
      </c>
      <c r="B59" s="349" t="s">
        <v>310</v>
      </c>
      <c r="C59" s="349" t="s">
        <v>320</v>
      </c>
      <c r="D59" s="386" t="str">
        <f t="shared" si="13"/>
        <v>Whitelaw David</v>
      </c>
      <c r="E59" s="369"/>
      <c r="F59" s="377"/>
      <c r="G59" s="377"/>
      <c r="H59" s="377"/>
      <c r="I59" s="377"/>
      <c r="J59" s="377">
        <v>5.0081018518518518E-2</v>
      </c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9"/>
      <c r="AF59" s="377"/>
      <c r="AG59" s="377"/>
      <c r="AH59" s="377"/>
      <c r="AI59" s="377"/>
      <c r="AJ59" s="377"/>
      <c r="AK59" s="377"/>
      <c r="AL59" s="380">
        <f t="shared" si="14"/>
        <v>5.0081018518518518E-2</v>
      </c>
      <c r="AQ59" s="383"/>
    </row>
    <row r="60" spans="1:43" ht="18" customHeight="1" x14ac:dyDescent="0.25">
      <c r="A60" s="374">
        <v>193</v>
      </c>
      <c r="B60" s="384" t="s">
        <v>435</v>
      </c>
      <c r="C60" s="384" t="s">
        <v>321</v>
      </c>
      <c r="D60" s="384" t="str">
        <f t="shared" si="13"/>
        <v>MacCallum Davina</v>
      </c>
      <c r="E60" s="366" t="s">
        <v>79</v>
      </c>
      <c r="F60" s="377"/>
      <c r="G60" s="377"/>
      <c r="H60" s="377"/>
      <c r="I60" s="377"/>
      <c r="J60" s="378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9">
        <v>3.8958333333333338E-2</v>
      </c>
      <c r="AF60" s="377">
        <v>3.8101851851851852E-2</v>
      </c>
      <c r="AG60" s="377"/>
      <c r="AH60" s="377"/>
      <c r="AI60" s="377"/>
      <c r="AJ60" s="377"/>
      <c r="AK60" s="377"/>
      <c r="AL60" s="380">
        <f t="shared" si="14"/>
        <v>3.8101851851851852E-2</v>
      </c>
      <c r="AQ60" s="383">
        <v>3.8958333333333338E-2</v>
      </c>
    </row>
    <row r="61" spans="1:43" ht="18" customHeight="1" x14ac:dyDescent="0.25">
      <c r="A61" s="374">
        <v>188</v>
      </c>
      <c r="B61" s="375" t="s">
        <v>436</v>
      </c>
      <c r="C61" s="375" t="s">
        <v>523</v>
      </c>
      <c r="D61" s="375" t="str">
        <f t="shared" si="13"/>
        <v>Larnach/MacGruer Debbie</v>
      </c>
      <c r="E61" s="376" t="s">
        <v>76</v>
      </c>
      <c r="F61" s="377"/>
      <c r="G61" s="377"/>
      <c r="H61" s="377"/>
      <c r="I61" s="377"/>
      <c r="J61" s="378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>
        <v>4.1238425925925921E-2</v>
      </c>
      <c r="AE61" s="379"/>
      <c r="AF61" s="377">
        <v>3.5138888888888893E-2</v>
      </c>
      <c r="AG61" s="377">
        <v>2.9398148148148149E-2</v>
      </c>
      <c r="AH61" s="377"/>
      <c r="AI61" s="377"/>
      <c r="AJ61" s="377"/>
      <c r="AK61" s="377"/>
      <c r="AL61" s="380">
        <f t="shared" si="14"/>
        <v>2.9398148148148149E-2</v>
      </c>
      <c r="AQ61" s="383"/>
    </row>
    <row r="62" spans="1:43" ht="18" customHeight="1" x14ac:dyDescent="0.25">
      <c r="A62" s="374">
        <v>199</v>
      </c>
      <c r="B62" s="375" t="s">
        <v>436</v>
      </c>
      <c r="C62" s="375" t="s">
        <v>322</v>
      </c>
      <c r="D62" s="375" t="str">
        <f t="shared" si="13"/>
        <v>Simmons Debbie</v>
      </c>
      <c r="E62" s="376" t="s">
        <v>76</v>
      </c>
      <c r="F62" s="377"/>
      <c r="G62" s="377"/>
      <c r="H62" s="377"/>
      <c r="I62" s="377"/>
      <c r="J62" s="378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9"/>
      <c r="AF62" s="377">
        <v>3.9444444444444442E-2</v>
      </c>
      <c r="AG62" s="377"/>
      <c r="AH62" s="377"/>
      <c r="AI62" s="377"/>
      <c r="AJ62" s="377"/>
      <c r="AK62" s="377"/>
      <c r="AL62" s="380">
        <f t="shared" si="14"/>
        <v>3.9444444444444442E-2</v>
      </c>
      <c r="AQ62" s="383"/>
    </row>
    <row r="63" spans="1:43" ht="18" customHeight="1" x14ac:dyDescent="0.25">
      <c r="A63" s="374">
        <v>155</v>
      </c>
      <c r="B63" s="384" t="s">
        <v>437</v>
      </c>
      <c r="C63" s="384" t="s">
        <v>323</v>
      </c>
      <c r="D63" s="384" t="str">
        <f t="shared" si="13"/>
        <v>Macleod Debs</v>
      </c>
      <c r="E63" s="366" t="s">
        <v>79</v>
      </c>
      <c r="F63" s="377"/>
      <c r="G63" s="377"/>
      <c r="H63" s="377"/>
      <c r="I63" s="377"/>
      <c r="J63" s="378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>
        <v>4.9050925925925921E-2</v>
      </c>
      <c r="AA63" s="377"/>
      <c r="AB63" s="377"/>
      <c r="AC63" s="377"/>
      <c r="AD63" s="377"/>
      <c r="AE63" s="379"/>
      <c r="AF63" s="377"/>
      <c r="AG63" s="377"/>
      <c r="AH63" s="377"/>
      <c r="AI63" s="377"/>
      <c r="AJ63" s="377"/>
      <c r="AK63" s="377"/>
      <c r="AL63" s="380">
        <f t="shared" si="14"/>
        <v>4.9050925925925921E-2</v>
      </c>
      <c r="AQ63" s="383"/>
    </row>
    <row r="64" spans="1:43" ht="18" customHeight="1" x14ac:dyDescent="0.25">
      <c r="A64" s="348">
        <v>15</v>
      </c>
      <c r="B64" s="349" t="s">
        <v>438</v>
      </c>
      <c r="C64" s="349" t="s">
        <v>324</v>
      </c>
      <c r="D64" s="386" t="str">
        <f t="shared" si="13"/>
        <v>Renwick Don</v>
      </c>
      <c r="E64" s="369"/>
      <c r="F64" s="377"/>
      <c r="G64" s="377">
        <v>4.2175925925925922E-2</v>
      </c>
      <c r="H64" s="377"/>
      <c r="I64" s="377">
        <v>2.9479166666666667E-2</v>
      </c>
      <c r="J64" s="378">
        <v>4.0046296296296295E-2</v>
      </c>
      <c r="K64" s="377">
        <v>3.8657407407407404E-2</v>
      </c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9"/>
      <c r="AF64" s="377"/>
      <c r="AG64" s="377"/>
      <c r="AH64" s="377"/>
      <c r="AI64" s="377"/>
      <c r="AJ64" s="377"/>
      <c r="AK64" s="377"/>
      <c r="AL64" s="380">
        <f t="shared" si="14"/>
        <v>2.9479166666666667E-2</v>
      </c>
      <c r="AQ64" s="383"/>
    </row>
    <row r="65" spans="1:43" ht="18" customHeight="1" x14ac:dyDescent="0.25">
      <c r="A65" s="374">
        <v>168</v>
      </c>
      <c r="B65" s="384" t="s">
        <v>439</v>
      </c>
      <c r="C65" s="384" t="s">
        <v>325</v>
      </c>
      <c r="D65" s="384" t="str">
        <f t="shared" si="13"/>
        <v>McEwan Donald</v>
      </c>
      <c r="E65" s="366" t="s">
        <v>79</v>
      </c>
      <c r="F65" s="377"/>
      <c r="G65" s="377"/>
      <c r="H65" s="377"/>
      <c r="I65" s="377"/>
      <c r="J65" s="378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>
        <v>4.6273148148148147E-2</v>
      </c>
      <c r="AC65" s="377"/>
      <c r="AD65" s="377"/>
      <c r="AE65" s="379"/>
      <c r="AF65" s="377"/>
      <c r="AG65" s="377"/>
      <c r="AH65" s="377"/>
      <c r="AI65" s="377"/>
      <c r="AJ65" s="377"/>
      <c r="AK65" s="377"/>
      <c r="AL65" s="380">
        <f t="shared" si="14"/>
        <v>4.6273148148148147E-2</v>
      </c>
      <c r="AQ65" s="383"/>
    </row>
    <row r="66" spans="1:43" ht="18" customHeight="1" x14ac:dyDescent="0.25">
      <c r="A66" s="348">
        <v>57</v>
      </c>
      <c r="B66" s="375" t="s">
        <v>440</v>
      </c>
      <c r="C66" s="375" t="s">
        <v>326</v>
      </c>
      <c r="D66" s="375" t="str">
        <f t="shared" si="13"/>
        <v>Oag Eileen</v>
      </c>
      <c r="E66" s="376" t="s">
        <v>76</v>
      </c>
      <c r="F66" s="377">
        <v>3.923611111111111E-2</v>
      </c>
      <c r="G66" s="377">
        <v>4.8611111111111112E-2</v>
      </c>
      <c r="H66" s="377"/>
      <c r="I66" s="377"/>
      <c r="J66" s="378"/>
      <c r="K66" s="377"/>
      <c r="L66" s="377">
        <v>5.0173611111111106E-2</v>
      </c>
      <c r="M66" s="377">
        <v>3.4351851851851849E-2</v>
      </c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9"/>
      <c r="AF66" s="377"/>
      <c r="AG66" s="377"/>
      <c r="AH66" s="377"/>
      <c r="AI66" s="377"/>
      <c r="AJ66" s="377"/>
      <c r="AK66" s="377"/>
      <c r="AL66" s="380">
        <f t="shared" si="14"/>
        <v>3.4351851851851849E-2</v>
      </c>
      <c r="AQ66" s="383"/>
    </row>
    <row r="67" spans="1:43" ht="18" customHeight="1" x14ac:dyDescent="0.25">
      <c r="A67" s="348">
        <v>119</v>
      </c>
      <c r="B67" s="375" t="s">
        <v>441</v>
      </c>
      <c r="C67" s="375" t="s">
        <v>290</v>
      </c>
      <c r="D67" s="375" t="str">
        <f t="shared" si="13"/>
        <v>Downie Emma</v>
      </c>
      <c r="E67" s="376" t="s">
        <v>76</v>
      </c>
      <c r="F67" s="377"/>
      <c r="G67" s="377"/>
      <c r="H67" s="377"/>
      <c r="I67" s="377"/>
      <c r="J67" s="378"/>
      <c r="K67" s="377"/>
      <c r="L67" s="377"/>
      <c r="M67" s="377">
        <v>5.1840277777777777E-2</v>
      </c>
      <c r="N67" s="377"/>
      <c r="O67" s="377">
        <v>5.4293981481481485E-2</v>
      </c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9"/>
      <c r="AF67" s="377"/>
      <c r="AG67" s="377"/>
      <c r="AH67" s="377"/>
      <c r="AI67" s="377"/>
      <c r="AJ67" s="377"/>
      <c r="AK67" s="377"/>
      <c r="AL67" s="380">
        <f t="shared" si="14"/>
        <v>5.1840277777777777E-2</v>
      </c>
      <c r="AQ67" s="383"/>
    </row>
    <row r="68" spans="1:43" ht="18" customHeight="1" x14ac:dyDescent="0.25">
      <c r="A68" s="348">
        <v>71</v>
      </c>
      <c r="B68" s="375" t="s">
        <v>442</v>
      </c>
      <c r="C68" s="375" t="s">
        <v>327</v>
      </c>
      <c r="D68" s="375" t="str">
        <f t="shared" si="13"/>
        <v>Drummond Eric</v>
      </c>
      <c r="E68" s="376" t="s">
        <v>76</v>
      </c>
      <c r="F68" s="377">
        <v>3.6655092592592593E-2</v>
      </c>
      <c r="G68" s="377">
        <v>4.1458333333333333E-2</v>
      </c>
      <c r="H68" s="377"/>
      <c r="I68" s="377"/>
      <c r="J68" s="378">
        <v>5.4259259259259257E-2</v>
      </c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9"/>
      <c r="AF68" s="377"/>
      <c r="AG68" s="377"/>
      <c r="AH68" s="377"/>
      <c r="AI68" s="377"/>
      <c r="AJ68" s="377"/>
      <c r="AK68" s="377"/>
      <c r="AL68" s="380">
        <f t="shared" si="14"/>
        <v>3.6655092592592593E-2</v>
      </c>
      <c r="AQ68" s="383"/>
    </row>
    <row r="69" spans="1:43" ht="18" customHeight="1" x14ac:dyDescent="0.25">
      <c r="A69" s="348">
        <v>6</v>
      </c>
      <c r="B69" s="384" t="s">
        <v>443</v>
      </c>
      <c r="C69" s="384" t="s">
        <v>328</v>
      </c>
      <c r="D69" s="384" t="str">
        <f t="shared" si="13"/>
        <v>Oliphant Evan</v>
      </c>
      <c r="E69" s="366" t="s">
        <v>79</v>
      </c>
      <c r="F69" s="377"/>
      <c r="G69" s="377"/>
      <c r="H69" s="377">
        <v>5.7025462962962958E-2</v>
      </c>
      <c r="I69" s="377">
        <v>3.1851851851851853E-2</v>
      </c>
      <c r="J69" s="378">
        <v>4.0023148148148148E-2</v>
      </c>
      <c r="K69" s="377">
        <v>3.4375000000000003E-2</v>
      </c>
      <c r="L69" s="377">
        <v>3.6342592592592593E-2</v>
      </c>
      <c r="M69" s="377">
        <v>2.7951388888888887E-2</v>
      </c>
      <c r="N69" s="377">
        <v>3.6134259259259262E-2</v>
      </c>
      <c r="O69" s="377">
        <v>3.1134259259259261E-2</v>
      </c>
      <c r="P69" s="377">
        <v>3.1956018518518516E-2</v>
      </c>
      <c r="Q69" s="377">
        <v>3.0381944444444444E-2</v>
      </c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9"/>
      <c r="AF69" s="377"/>
      <c r="AG69" s="377"/>
      <c r="AH69" s="377"/>
      <c r="AI69" s="377"/>
      <c r="AJ69" s="377"/>
      <c r="AK69" s="377"/>
      <c r="AL69" s="380">
        <f t="shared" si="14"/>
        <v>2.7951388888888887E-2</v>
      </c>
      <c r="AQ69" s="383"/>
    </row>
    <row r="70" spans="1:43" ht="18" customHeight="1" x14ac:dyDescent="0.25">
      <c r="A70" s="348">
        <v>81</v>
      </c>
      <c r="B70" s="349" t="s">
        <v>443</v>
      </c>
      <c r="C70" s="349" t="s">
        <v>272</v>
      </c>
      <c r="D70" s="386" t="str">
        <f t="shared" ref="D70:D133" si="15">CONCATENATE(C70, " ",B70)</f>
        <v>Sutherland Evan</v>
      </c>
      <c r="E70" s="369"/>
      <c r="F70" s="377"/>
      <c r="G70" s="377"/>
      <c r="H70" s="377"/>
      <c r="I70" s="377"/>
      <c r="J70" s="378">
        <v>4.6678240740740735E-2</v>
      </c>
      <c r="K70" s="377">
        <v>3.8252314814814815E-2</v>
      </c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9"/>
      <c r="AF70" s="377"/>
      <c r="AG70" s="377"/>
      <c r="AH70" s="377"/>
      <c r="AI70" s="377"/>
      <c r="AJ70" s="377"/>
      <c r="AK70" s="377"/>
      <c r="AL70" s="380">
        <f t="shared" ref="AL70:AL133" si="16">IF(MIN($F70:$AK70)=0,"",MIN($F70:$AK70))</f>
        <v>3.8252314814814815E-2</v>
      </c>
      <c r="AQ70" s="383"/>
    </row>
    <row r="71" spans="1:43" ht="18" customHeight="1" x14ac:dyDescent="0.25">
      <c r="A71" s="348">
        <v>26</v>
      </c>
      <c r="B71" s="375" t="s">
        <v>444</v>
      </c>
      <c r="C71" s="375" t="s">
        <v>329</v>
      </c>
      <c r="D71" s="375" t="str">
        <f t="shared" si="15"/>
        <v>Corsie Fergus</v>
      </c>
      <c r="E71" s="376" t="s">
        <v>76</v>
      </c>
      <c r="F71" s="377"/>
      <c r="G71" s="377"/>
      <c r="H71" s="377"/>
      <c r="I71" s="377">
        <v>3.0393518518518518E-2</v>
      </c>
      <c r="J71" s="378">
        <v>3.9120370370370368E-2</v>
      </c>
      <c r="K71" s="377">
        <v>3.4675925925925923E-2</v>
      </c>
      <c r="L71" s="377">
        <v>3.7430555555555557E-2</v>
      </c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9"/>
      <c r="AF71" s="377"/>
      <c r="AG71" s="377"/>
      <c r="AH71" s="377"/>
      <c r="AI71" s="377"/>
      <c r="AJ71" s="377"/>
      <c r="AK71" s="377"/>
      <c r="AL71" s="380">
        <f t="shared" si="16"/>
        <v>3.0393518518518518E-2</v>
      </c>
      <c r="AQ71" s="383"/>
    </row>
    <row r="72" spans="1:43" ht="18" customHeight="1" x14ac:dyDescent="0.25">
      <c r="A72" s="348">
        <v>112</v>
      </c>
      <c r="B72" s="349" t="s">
        <v>445</v>
      </c>
      <c r="C72" s="349" t="s">
        <v>330</v>
      </c>
      <c r="D72" s="386" t="str">
        <f t="shared" si="15"/>
        <v>Bremner Fiona</v>
      </c>
      <c r="E72" s="369"/>
      <c r="F72" s="377"/>
      <c r="G72" s="377"/>
      <c r="H72" s="377"/>
      <c r="I72" s="377"/>
      <c r="J72" s="378"/>
      <c r="K72" s="377"/>
      <c r="L72" s="377"/>
      <c r="M72" s="377"/>
      <c r="N72" s="377"/>
      <c r="O72" s="377">
        <v>4.6319444444444441E-2</v>
      </c>
      <c r="P72" s="377">
        <v>4.7731481481481486E-2</v>
      </c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9"/>
      <c r="AF72" s="377"/>
      <c r="AG72" s="377"/>
      <c r="AH72" s="377"/>
      <c r="AI72" s="377"/>
      <c r="AJ72" s="377"/>
      <c r="AK72" s="377"/>
      <c r="AL72" s="380">
        <f t="shared" si="16"/>
        <v>4.6319444444444441E-2</v>
      </c>
      <c r="AQ72" s="383"/>
    </row>
    <row r="73" spans="1:43" ht="18" customHeight="1" x14ac:dyDescent="0.25">
      <c r="A73" s="374">
        <v>194</v>
      </c>
      <c r="B73" s="384" t="s">
        <v>445</v>
      </c>
      <c r="C73" s="384" t="s">
        <v>331</v>
      </c>
      <c r="D73" s="384" t="str">
        <f t="shared" si="15"/>
        <v>Gove Fiona</v>
      </c>
      <c r="E73" s="366" t="s">
        <v>79</v>
      </c>
      <c r="F73" s="377"/>
      <c r="G73" s="377"/>
      <c r="H73" s="377"/>
      <c r="I73" s="377"/>
      <c r="J73" s="378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9">
        <v>3.9675925925925927E-2</v>
      </c>
      <c r="AF73" s="377">
        <v>4.0868055555555553E-2</v>
      </c>
      <c r="AG73" s="377">
        <v>3.4328703703703702E-2</v>
      </c>
      <c r="AH73" s="377"/>
      <c r="AI73" s="377"/>
      <c r="AJ73" s="377"/>
      <c r="AK73" s="377"/>
      <c r="AL73" s="380">
        <f t="shared" si="16"/>
        <v>3.4328703703703702E-2</v>
      </c>
      <c r="AQ73" s="383">
        <v>3.9675925925925927E-2</v>
      </c>
    </row>
    <row r="74" spans="1:43" ht="18" customHeight="1" x14ac:dyDescent="0.25">
      <c r="A74" s="348">
        <v>102</v>
      </c>
      <c r="B74" s="349" t="s">
        <v>445</v>
      </c>
      <c r="C74" s="349" t="s">
        <v>332</v>
      </c>
      <c r="D74" s="386" t="str">
        <f t="shared" si="15"/>
        <v>Harper Fiona</v>
      </c>
      <c r="E74" s="369"/>
      <c r="F74" s="377"/>
      <c r="G74" s="377"/>
      <c r="H74" s="377"/>
      <c r="I74" s="377"/>
      <c r="J74" s="378"/>
      <c r="K74" s="377">
        <v>4.280092592592593E-2</v>
      </c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9"/>
      <c r="AF74" s="377"/>
      <c r="AG74" s="377"/>
      <c r="AH74" s="377"/>
      <c r="AI74" s="377"/>
      <c r="AJ74" s="377"/>
      <c r="AK74" s="377"/>
      <c r="AL74" s="380">
        <f t="shared" si="16"/>
        <v>4.280092592592593E-2</v>
      </c>
      <c r="AQ74" s="383"/>
    </row>
    <row r="75" spans="1:43" ht="18" customHeight="1" x14ac:dyDescent="0.25">
      <c r="A75" s="348">
        <v>64</v>
      </c>
      <c r="B75" s="349" t="s">
        <v>446</v>
      </c>
      <c r="C75" s="349" t="s">
        <v>333</v>
      </c>
      <c r="D75" s="386" t="str">
        <f t="shared" si="15"/>
        <v>Ribich Frank</v>
      </c>
      <c r="E75" s="369"/>
      <c r="F75" s="377">
        <v>3.4814814814814812E-2</v>
      </c>
      <c r="G75" s="377"/>
      <c r="H75" s="377"/>
      <c r="I75" s="377"/>
      <c r="J75" s="378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9"/>
      <c r="AF75" s="377"/>
      <c r="AG75" s="377"/>
      <c r="AH75" s="377"/>
      <c r="AI75" s="377"/>
      <c r="AJ75" s="377"/>
      <c r="AK75" s="377"/>
      <c r="AL75" s="380">
        <f t="shared" si="16"/>
        <v>3.4814814814814812E-2</v>
      </c>
      <c r="AQ75" s="383"/>
    </row>
    <row r="76" spans="1:43" ht="18" customHeight="1" x14ac:dyDescent="0.25">
      <c r="A76" s="348">
        <v>49</v>
      </c>
      <c r="B76" s="375" t="s">
        <v>447</v>
      </c>
      <c r="C76" s="375" t="s">
        <v>334</v>
      </c>
      <c r="D76" s="375" t="str">
        <f t="shared" si="15"/>
        <v>MacDonald Gail</v>
      </c>
      <c r="E76" s="376" t="s">
        <v>76</v>
      </c>
      <c r="F76" s="377"/>
      <c r="G76" s="377"/>
      <c r="H76" s="377"/>
      <c r="I76" s="377">
        <v>3.3414351851851855E-2</v>
      </c>
      <c r="J76" s="378">
        <v>4.5798611111111109E-2</v>
      </c>
      <c r="K76" s="377">
        <v>4.0011574074074074E-2</v>
      </c>
      <c r="L76" s="377">
        <v>4.2152777777777782E-2</v>
      </c>
      <c r="M76" s="377"/>
      <c r="N76" s="377"/>
      <c r="O76" s="377">
        <v>3.9120370370370368E-2</v>
      </c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9"/>
      <c r="AF76" s="377"/>
      <c r="AG76" s="377"/>
      <c r="AH76" s="377"/>
      <c r="AI76" s="377"/>
      <c r="AJ76" s="377"/>
      <c r="AK76" s="377"/>
      <c r="AL76" s="380">
        <f t="shared" si="16"/>
        <v>3.3414351851851855E-2</v>
      </c>
      <c r="AQ76" s="383"/>
    </row>
    <row r="77" spans="1:43" ht="18" customHeight="1" x14ac:dyDescent="0.25">
      <c r="A77" s="348">
        <v>53</v>
      </c>
      <c r="B77" s="375" t="s">
        <v>448</v>
      </c>
      <c r="C77" s="375" t="s">
        <v>335</v>
      </c>
      <c r="D77" s="375" t="str">
        <f t="shared" si="15"/>
        <v>Angus Gary</v>
      </c>
      <c r="E77" s="376" t="s">
        <v>76</v>
      </c>
      <c r="F77" s="377"/>
      <c r="G77" s="377"/>
      <c r="H77" s="377"/>
      <c r="I77" s="377"/>
      <c r="J77" s="378"/>
      <c r="K77" s="377">
        <v>4.0752314814814811E-2</v>
      </c>
      <c r="L77" s="377"/>
      <c r="M77" s="377"/>
      <c r="N77" s="377">
        <v>4.4918981481481483E-2</v>
      </c>
      <c r="O77" s="377"/>
      <c r="P77" s="377"/>
      <c r="Q77" s="377"/>
      <c r="R77" s="377"/>
      <c r="S77" s="377">
        <v>3.3912037037037039E-2</v>
      </c>
      <c r="T77" s="377"/>
      <c r="U77" s="377"/>
      <c r="V77" s="377"/>
      <c r="W77" s="377"/>
      <c r="X77" s="377"/>
      <c r="Y77" s="377"/>
      <c r="Z77" s="377"/>
      <c r="AA77" s="377"/>
      <c r="AB77" s="377"/>
      <c r="AC77" s="377">
        <v>4.9629629629629635E-2</v>
      </c>
      <c r="AD77" s="377"/>
      <c r="AE77" s="379"/>
      <c r="AF77" s="377"/>
      <c r="AG77" s="377"/>
      <c r="AH77" s="377"/>
      <c r="AI77" s="377"/>
      <c r="AJ77" s="377"/>
      <c r="AK77" s="377"/>
      <c r="AL77" s="380">
        <f t="shared" si="16"/>
        <v>3.3912037037037039E-2</v>
      </c>
      <c r="AQ77" s="383"/>
    </row>
    <row r="78" spans="1:43" ht="18" customHeight="1" x14ac:dyDescent="0.25">
      <c r="A78" s="348">
        <v>59</v>
      </c>
      <c r="B78" s="375" t="s">
        <v>448</v>
      </c>
      <c r="C78" s="375" t="s">
        <v>336</v>
      </c>
      <c r="D78" s="375" t="str">
        <f t="shared" si="15"/>
        <v>Paterson Gary</v>
      </c>
      <c r="E78" s="376" t="s">
        <v>76</v>
      </c>
      <c r="F78" s="377"/>
      <c r="G78" s="377"/>
      <c r="H78" s="377"/>
      <c r="I78" s="377"/>
      <c r="J78" s="378"/>
      <c r="K78" s="377"/>
      <c r="L78" s="377"/>
      <c r="M78" s="377"/>
      <c r="N78" s="377"/>
      <c r="O78" s="377"/>
      <c r="P78" s="377">
        <v>3.4525462962962966E-2</v>
      </c>
      <c r="Q78" s="377">
        <v>3.605324074074074E-2</v>
      </c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9"/>
      <c r="AF78" s="377"/>
      <c r="AG78" s="377"/>
      <c r="AH78" s="377"/>
      <c r="AI78" s="377"/>
      <c r="AJ78" s="377"/>
      <c r="AK78" s="377"/>
      <c r="AL78" s="380">
        <f t="shared" si="16"/>
        <v>3.4525462962962966E-2</v>
      </c>
      <c r="AQ78" s="383"/>
    </row>
    <row r="79" spans="1:43" ht="18" customHeight="1" x14ac:dyDescent="0.25">
      <c r="A79" s="348">
        <v>109</v>
      </c>
      <c r="B79" s="375" t="s">
        <v>449</v>
      </c>
      <c r="C79" s="375" t="s">
        <v>337</v>
      </c>
      <c r="D79" s="375" t="str">
        <f t="shared" si="15"/>
        <v>Scott Gemma</v>
      </c>
      <c r="E79" s="376" t="s">
        <v>76</v>
      </c>
      <c r="F79" s="377"/>
      <c r="G79" s="377"/>
      <c r="H79" s="377"/>
      <c r="I79" s="377"/>
      <c r="J79" s="378"/>
      <c r="K79" s="377"/>
      <c r="L79" s="377"/>
      <c r="M79" s="377"/>
      <c r="N79" s="377"/>
      <c r="O79" s="377"/>
      <c r="P79" s="377"/>
      <c r="Q79" s="377"/>
      <c r="R79" s="377"/>
      <c r="S79" s="377"/>
      <c r="T79" s="377">
        <v>4.5416666666666668E-2</v>
      </c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9"/>
      <c r="AF79" s="377"/>
      <c r="AG79" s="377"/>
      <c r="AH79" s="377"/>
      <c r="AI79" s="377"/>
      <c r="AJ79" s="377"/>
      <c r="AK79" s="377"/>
      <c r="AL79" s="380">
        <f t="shared" si="16"/>
        <v>4.5416666666666668E-2</v>
      </c>
      <c r="AQ79" s="383"/>
    </row>
    <row r="80" spans="1:43" ht="18" customHeight="1" x14ac:dyDescent="0.25">
      <c r="A80" s="348">
        <v>121</v>
      </c>
      <c r="B80" s="384" t="s">
        <v>450</v>
      </c>
      <c r="C80" s="384" t="s">
        <v>338</v>
      </c>
      <c r="D80" s="384" t="str">
        <f t="shared" si="15"/>
        <v>Robertson Geogre</v>
      </c>
      <c r="E80" s="366" t="s">
        <v>79</v>
      </c>
      <c r="F80" s="377"/>
      <c r="G80" s="377"/>
      <c r="H80" s="377">
        <v>6.1331018518518521E-2</v>
      </c>
      <c r="I80" s="377"/>
      <c r="J80" s="378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9"/>
      <c r="AF80" s="377"/>
      <c r="AG80" s="377"/>
      <c r="AH80" s="377"/>
      <c r="AI80" s="377"/>
      <c r="AJ80" s="377"/>
      <c r="AK80" s="377"/>
      <c r="AL80" s="380">
        <f t="shared" si="16"/>
        <v>6.1331018518518521E-2</v>
      </c>
      <c r="AQ80" s="383"/>
    </row>
    <row r="81" spans="1:43" ht="18" customHeight="1" x14ac:dyDescent="0.25">
      <c r="A81" s="348">
        <v>45</v>
      </c>
      <c r="B81" s="384" t="s">
        <v>451</v>
      </c>
      <c r="C81" s="384" t="s">
        <v>339</v>
      </c>
      <c r="D81" s="384" t="str">
        <f t="shared" si="15"/>
        <v>Ewing George</v>
      </c>
      <c r="E81" s="366" t="s">
        <v>79</v>
      </c>
      <c r="F81" s="377"/>
      <c r="G81" s="377"/>
      <c r="H81" s="377"/>
      <c r="I81" s="377"/>
      <c r="J81" s="378"/>
      <c r="K81" s="377"/>
      <c r="L81" s="377"/>
      <c r="M81" s="377"/>
      <c r="N81" s="377"/>
      <c r="O81" s="377"/>
      <c r="P81" s="377"/>
      <c r="Q81" s="377">
        <v>4.1712962962962959E-2</v>
      </c>
      <c r="R81" s="377"/>
      <c r="S81" s="377">
        <v>3.2986111111111112E-2</v>
      </c>
      <c r="T81" s="377">
        <v>4.1215277777777774E-2</v>
      </c>
      <c r="U81" s="377">
        <v>4.1041666666666664E-2</v>
      </c>
      <c r="V81" s="377">
        <v>3.5081018518518518E-2</v>
      </c>
      <c r="W81" s="377"/>
      <c r="X81" s="377"/>
      <c r="Y81" s="377"/>
      <c r="Z81" s="377"/>
      <c r="AA81" s="377"/>
      <c r="AB81" s="377"/>
      <c r="AC81" s="377"/>
      <c r="AD81" s="377">
        <v>4.0937500000000002E-2</v>
      </c>
      <c r="AE81" s="379">
        <v>3.3263888888888891E-2</v>
      </c>
      <c r="AF81" s="377">
        <v>3.78587962962963E-2</v>
      </c>
      <c r="AG81" s="377">
        <v>3.1273148148148147E-2</v>
      </c>
      <c r="AH81" s="377"/>
      <c r="AI81" s="377"/>
      <c r="AJ81" s="377"/>
      <c r="AK81" s="377"/>
      <c r="AL81" s="380">
        <f t="shared" si="16"/>
        <v>3.1273148148148147E-2</v>
      </c>
      <c r="AQ81" s="383">
        <v>3.3263888888888891E-2</v>
      </c>
    </row>
    <row r="82" spans="1:43" ht="18" customHeight="1" x14ac:dyDescent="0.25">
      <c r="A82" s="348">
        <v>65</v>
      </c>
      <c r="B82" s="375" t="s">
        <v>451</v>
      </c>
      <c r="C82" s="375" t="s">
        <v>340</v>
      </c>
      <c r="D82" s="375" t="str">
        <f t="shared" si="15"/>
        <v>Gibson George</v>
      </c>
      <c r="E82" s="376" t="s">
        <v>76</v>
      </c>
      <c r="F82" s="377"/>
      <c r="G82" s="377"/>
      <c r="H82" s="377"/>
      <c r="I82" s="377">
        <v>3.4965277777777783E-2</v>
      </c>
      <c r="J82" s="378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9"/>
      <c r="AF82" s="377"/>
      <c r="AG82" s="377"/>
      <c r="AH82" s="377"/>
      <c r="AI82" s="377"/>
      <c r="AJ82" s="377"/>
      <c r="AK82" s="377"/>
      <c r="AL82" s="380">
        <f t="shared" si="16"/>
        <v>3.4965277777777783E-2</v>
      </c>
      <c r="AQ82" s="383"/>
    </row>
    <row r="83" spans="1:43" ht="18" customHeight="1" x14ac:dyDescent="0.25">
      <c r="A83" s="348">
        <v>74</v>
      </c>
      <c r="B83" s="384" t="s">
        <v>452</v>
      </c>
      <c r="C83" s="384" t="s">
        <v>341</v>
      </c>
      <c r="D83" s="384" t="str">
        <f t="shared" si="15"/>
        <v>Macdonald (Jun) Gordon</v>
      </c>
      <c r="E83" s="366" t="s">
        <v>79</v>
      </c>
      <c r="F83" s="377">
        <v>3.6840277777777777E-2</v>
      </c>
      <c r="G83" s="377">
        <v>5.3773148148148153E-2</v>
      </c>
      <c r="H83" s="377"/>
      <c r="I83" s="377"/>
      <c r="J83" s="378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9"/>
      <c r="AF83" s="377"/>
      <c r="AG83" s="377"/>
      <c r="AH83" s="377"/>
      <c r="AI83" s="377"/>
      <c r="AJ83" s="377"/>
      <c r="AK83" s="377"/>
      <c r="AL83" s="380">
        <f t="shared" si="16"/>
        <v>3.6840277777777777E-2</v>
      </c>
      <c r="AQ83" s="383"/>
    </row>
    <row r="84" spans="1:43" ht="18" customHeight="1" x14ac:dyDescent="0.25">
      <c r="A84" s="348">
        <v>66</v>
      </c>
      <c r="B84" s="384" t="s">
        <v>452</v>
      </c>
      <c r="C84" s="384" t="s">
        <v>342</v>
      </c>
      <c r="D84" s="384" t="str">
        <f t="shared" si="15"/>
        <v>Macdonald (Sen) Gordon</v>
      </c>
      <c r="E84" s="366" t="s">
        <v>79</v>
      </c>
      <c r="F84" s="377">
        <v>3.5057870370370371E-2</v>
      </c>
      <c r="G84" s="377">
        <v>4.0798611111111112E-2</v>
      </c>
      <c r="H84" s="377"/>
      <c r="I84" s="377"/>
      <c r="J84" s="378"/>
      <c r="K84" s="377"/>
      <c r="L84" s="377">
        <v>5.0868055555555548E-2</v>
      </c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9"/>
      <c r="AF84" s="377"/>
      <c r="AG84" s="377"/>
      <c r="AH84" s="377"/>
      <c r="AI84" s="377"/>
      <c r="AJ84" s="377"/>
      <c r="AK84" s="377"/>
      <c r="AL84" s="380">
        <f t="shared" si="16"/>
        <v>3.5057870370370371E-2</v>
      </c>
      <c r="AQ84" s="383"/>
    </row>
    <row r="85" spans="1:43" ht="18" customHeight="1" x14ac:dyDescent="0.25">
      <c r="A85" s="374">
        <v>173</v>
      </c>
      <c r="B85" s="384" t="s">
        <v>452</v>
      </c>
      <c r="C85" s="384" t="s">
        <v>338</v>
      </c>
      <c r="D85" s="384" t="str">
        <f t="shared" si="15"/>
        <v>Robertson Gordon</v>
      </c>
      <c r="E85" s="366" t="s">
        <v>79</v>
      </c>
      <c r="F85" s="377"/>
      <c r="G85" s="377"/>
      <c r="H85" s="377"/>
      <c r="I85" s="377"/>
      <c r="J85" s="378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>
        <v>5.0810185185185187E-2</v>
      </c>
      <c r="AD85" s="377">
        <v>3.9270833333333331E-2</v>
      </c>
      <c r="AE85" s="379">
        <v>3.3831018518518517E-2</v>
      </c>
      <c r="AF85" s="377">
        <v>3.4837962962962959E-2</v>
      </c>
      <c r="AG85" s="377">
        <v>3.0046296296296297E-2</v>
      </c>
      <c r="AH85" s="377"/>
      <c r="AI85" s="377"/>
      <c r="AJ85" s="377"/>
      <c r="AK85" s="377"/>
      <c r="AL85" s="380">
        <f t="shared" si="16"/>
        <v>3.0046296296296297E-2</v>
      </c>
      <c r="AQ85" s="383">
        <v>3.3831018518518517E-2</v>
      </c>
    </row>
    <row r="86" spans="1:43" ht="18" customHeight="1" x14ac:dyDescent="0.25">
      <c r="A86" s="348">
        <v>11</v>
      </c>
      <c r="B86" s="375" t="s">
        <v>527</v>
      </c>
      <c r="C86" s="375" t="s">
        <v>343</v>
      </c>
      <c r="D86" s="375" t="str">
        <f t="shared" si="15"/>
        <v>Smart Gordon (CCC)</v>
      </c>
      <c r="E86" s="376" t="s">
        <v>76</v>
      </c>
      <c r="F86" s="377"/>
      <c r="G86" s="377"/>
      <c r="H86" s="377"/>
      <c r="I86" s="377"/>
      <c r="J86" s="378"/>
      <c r="K86" s="377">
        <v>3.8877314814814816E-2</v>
      </c>
      <c r="L86" s="377"/>
      <c r="M86" s="377">
        <v>3.096064814814815E-2</v>
      </c>
      <c r="N86" s="377"/>
      <c r="O86" s="377">
        <v>3.5578703703703703E-2</v>
      </c>
      <c r="P86" s="377">
        <v>3.5902777777777777E-2</v>
      </c>
      <c r="Q86" s="377">
        <v>4.1388888888888892E-2</v>
      </c>
      <c r="R86" s="377">
        <v>2.8715277777777781E-2</v>
      </c>
      <c r="S86" s="377"/>
      <c r="T86" s="377"/>
      <c r="U86" s="377"/>
      <c r="V86" s="377">
        <v>3.3437500000000002E-2</v>
      </c>
      <c r="W86" s="377"/>
      <c r="X86" s="377"/>
      <c r="Y86" s="377"/>
      <c r="Z86" s="377"/>
      <c r="AA86" s="377"/>
      <c r="AB86" s="377"/>
      <c r="AC86" s="377"/>
      <c r="AD86" s="377"/>
      <c r="AE86" s="379"/>
      <c r="AF86" s="377"/>
      <c r="AG86" s="377"/>
      <c r="AH86" s="377"/>
      <c r="AI86" s="377"/>
      <c r="AJ86" s="377"/>
      <c r="AK86" s="377"/>
      <c r="AL86" s="380">
        <f t="shared" si="16"/>
        <v>2.8715277777777781E-2</v>
      </c>
      <c r="AQ86" s="383"/>
    </row>
    <row r="87" spans="1:43" ht="18" customHeight="1" x14ac:dyDescent="0.25">
      <c r="A87" s="348">
        <v>11.5</v>
      </c>
      <c r="B87" s="384" t="s">
        <v>528</v>
      </c>
      <c r="C87" s="384" t="s">
        <v>343</v>
      </c>
      <c r="D87" s="384" t="str">
        <f t="shared" si="15"/>
        <v>Smart Gordon (WW)</v>
      </c>
      <c r="E87" s="366" t="s">
        <v>79</v>
      </c>
      <c r="F87" s="377"/>
      <c r="G87" s="377"/>
      <c r="H87" s="377"/>
      <c r="I87" s="377"/>
      <c r="J87" s="378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>
        <v>3.7939814814814815E-2</v>
      </c>
      <c r="AA87" s="377">
        <v>3.7048611111111109E-2</v>
      </c>
      <c r="AB87" s="377">
        <v>4.0532407407407406E-2</v>
      </c>
      <c r="AC87" s="377"/>
      <c r="AD87" s="377"/>
      <c r="AE87" s="379"/>
      <c r="AF87" s="377"/>
      <c r="AG87" s="377"/>
      <c r="AH87" s="377"/>
      <c r="AI87" s="377"/>
      <c r="AJ87" s="377"/>
      <c r="AK87" s="377"/>
      <c r="AL87" s="380">
        <f t="shared" si="16"/>
        <v>3.7048611111111109E-2</v>
      </c>
      <c r="AQ87" s="383"/>
    </row>
    <row r="88" spans="1:43" ht="18" customHeight="1" x14ac:dyDescent="0.25">
      <c r="A88" s="374">
        <v>144</v>
      </c>
      <c r="B88" s="384" t="s">
        <v>453</v>
      </c>
      <c r="C88" s="384" t="s">
        <v>344</v>
      </c>
      <c r="D88" s="384" t="str">
        <f t="shared" si="15"/>
        <v>Clyne Graeme</v>
      </c>
      <c r="E88" s="366" t="s">
        <v>79</v>
      </c>
      <c r="F88" s="377"/>
      <c r="G88" s="377"/>
      <c r="H88" s="377"/>
      <c r="I88" s="377"/>
      <c r="J88" s="378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>
        <v>3.2997685185185185E-2</v>
      </c>
      <c r="Y88" s="377">
        <v>3.4317129629629628E-2</v>
      </c>
      <c r="Z88" s="377">
        <v>3.5648148148148151E-2</v>
      </c>
      <c r="AA88" s="377">
        <v>3.5370370370370365E-2</v>
      </c>
      <c r="AB88" s="377">
        <v>3.6539351851851851E-2</v>
      </c>
      <c r="AC88" s="377"/>
      <c r="AD88" s="377"/>
      <c r="AE88" s="379">
        <v>2.6793981481481485E-2</v>
      </c>
      <c r="AF88" s="377"/>
      <c r="AG88" s="377">
        <v>2.7175925925925926E-2</v>
      </c>
      <c r="AH88" s="377"/>
      <c r="AI88" s="377"/>
      <c r="AJ88" s="377"/>
      <c r="AK88" s="377"/>
      <c r="AL88" s="380">
        <f t="shared" si="16"/>
        <v>2.6793981481481485E-2</v>
      </c>
      <c r="AQ88" s="383">
        <v>2.6793981481481485E-2</v>
      </c>
    </row>
    <row r="89" spans="1:43" ht="18" customHeight="1" x14ac:dyDescent="0.25">
      <c r="A89" s="374">
        <v>162</v>
      </c>
      <c r="B89" s="375" t="s">
        <v>453</v>
      </c>
      <c r="C89" s="375" t="s">
        <v>345</v>
      </c>
      <c r="D89" s="375" t="str">
        <f t="shared" si="15"/>
        <v>Morgan Graeme</v>
      </c>
      <c r="E89" s="376" t="s">
        <v>76</v>
      </c>
      <c r="F89" s="377"/>
      <c r="G89" s="377"/>
      <c r="H89" s="377"/>
      <c r="I89" s="377"/>
      <c r="J89" s="378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>
        <v>3.9270833333333331E-2</v>
      </c>
      <c r="AB89" s="377">
        <v>4.4444444444444446E-2</v>
      </c>
      <c r="AC89" s="377"/>
      <c r="AD89" s="377"/>
      <c r="AE89" s="379"/>
      <c r="AF89" s="377"/>
      <c r="AG89" s="377"/>
      <c r="AH89" s="377"/>
      <c r="AI89" s="377"/>
      <c r="AJ89" s="377"/>
      <c r="AK89" s="377"/>
      <c r="AL89" s="380">
        <f t="shared" si="16"/>
        <v>3.9270833333333331E-2</v>
      </c>
      <c r="AQ89" s="383"/>
    </row>
    <row r="90" spans="1:43" ht="18" customHeight="1" x14ac:dyDescent="0.25">
      <c r="A90" s="348">
        <v>103</v>
      </c>
      <c r="B90" s="349" t="s">
        <v>363</v>
      </c>
      <c r="C90" s="349" t="s">
        <v>302</v>
      </c>
      <c r="D90" s="386" t="str">
        <f t="shared" si="15"/>
        <v>Sinclair Graham</v>
      </c>
      <c r="E90" s="369"/>
      <c r="F90" s="377"/>
      <c r="G90" s="377"/>
      <c r="H90" s="377">
        <v>4.7222222222222221E-2</v>
      </c>
      <c r="I90" s="377"/>
      <c r="J90" s="378">
        <v>4.4236111111111115E-2</v>
      </c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9"/>
      <c r="AF90" s="377"/>
      <c r="AG90" s="377"/>
      <c r="AH90" s="377"/>
      <c r="AI90" s="377"/>
      <c r="AJ90" s="377"/>
      <c r="AK90" s="377"/>
      <c r="AL90" s="380">
        <f t="shared" si="16"/>
        <v>4.4236111111111115E-2</v>
      </c>
      <c r="AQ90" s="383"/>
    </row>
    <row r="91" spans="1:43" ht="18" customHeight="1" x14ac:dyDescent="0.25">
      <c r="A91" s="348">
        <v>46</v>
      </c>
      <c r="B91" s="375" t="s">
        <v>454</v>
      </c>
      <c r="C91" s="375" t="s">
        <v>346</v>
      </c>
      <c r="D91" s="375" t="str">
        <f t="shared" si="15"/>
        <v>Henderson Hamish</v>
      </c>
      <c r="E91" s="376" t="s">
        <v>76</v>
      </c>
      <c r="F91" s="377"/>
      <c r="G91" s="377"/>
      <c r="H91" s="377"/>
      <c r="I91" s="377">
        <v>3.3043981481481487E-2</v>
      </c>
      <c r="J91" s="378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9"/>
      <c r="AF91" s="377"/>
      <c r="AG91" s="377"/>
      <c r="AH91" s="377"/>
      <c r="AI91" s="377"/>
      <c r="AJ91" s="377"/>
      <c r="AK91" s="377"/>
      <c r="AL91" s="380">
        <f t="shared" si="16"/>
        <v>3.3043981481481487E-2</v>
      </c>
      <c r="AQ91" s="383"/>
    </row>
    <row r="92" spans="1:43" ht="18" customHeight="1" x14ac:dyDescent="0.25">
      <c r="A92" s="374">
        <v>174</v>
      </c>
      <c r="B92" s="375" t="s">
        <v>454</v>
      </c>
      <c r="C92" s="375" t="s">
        <v>347</v>
      </c>
      <c r="D92" s="375" t="str">
        <f t="shared" si="15"/>
        <v>McAllan Hamish</v>
      </c>
      <c r="E92" s="376" t="s">
        <v>76</v>
      </c>
      <c r="F92" s="377"/>
      <c r="G92" s="377"/>
      <c r="H92" s="377"/>
      <c r="I92" s="377"/>
      <c r="J92" s="378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>
        <v>4.8923611111111105E-2</v>
      </c>
      <c r="AD92" s="377">
        <v>4.0057870370370369E-2</v>
      </c>
      <c r="AE92" s="379">
        <v>3.0381944444444444E-2</v>
      </c>
      <c r="AF92" s="377">
        <v>3.1226851851851853E-2</v>
      </c>
      <c r="AG92" s="377"/>
      <c r="AH92" s="377"/>
      <c r="AI92" s="377"/>
      <c r="AJ92" s="377"/>
      <c r="AK92" s="377"/>
      <c r="AL92" s="380">
        <f t="shared" si="16"/>
        <v>3.0381944444444444E-2</v>
      </c>
      <c r="AQ92" s="383">
        <v>3.0381944444444444E-2</v>
      </c>
    </row>
    <row r="93" spans="1:43" ht="18" customHeight="1" x14ac:dyDescent="0.25">
      <c r="A93" s="348">
        <v>55</v>
      </c>
      <c r="B93" s="375" t="s">
        <v>455</v>
      </c>
      <c r="C93" s="375" t="s">
        <v>299</v>
      </c>
      <c r="D93" s="375" t="str">
        <f t="shared" si="15"/>
        <v>Mackay Heath</v>
      </c>
      <c r="E93" s="376" t="s">
        <v>76</v>
      </c>
      <c r="F93" s="377"/>
      <c r="G93" s="377"/>
      <c r="H93" s="377"/>
      <c r="I93" s="377"/>
      <c r="J93" s="378"/>
      <c r="K93" s="377">
        <v>3.5590277777777776E-2</v>
      </c>
      <c r="L93" s="377"/>
      <c r="M93" s="377"/>
      <c r="N93" s="377"/>
      <c r="O93" s="377">
        <v>3.412037037037037E-2</v>
      </c>
      <c r="P93" s="377"/>
      <c r="Q93" s="377"/>
      <c r="R93" s="377"/>
      <c r="S93" s="377"/>
      <c r="T93" s="377"/>
      <c r="U93" s="377"/>
      <c r="V93" s="377"/>
      <c r="W93" s="377"/>
      <c r="X93" s="377"/>
      <c r="Y93" s="377">
        <v>3.5821759259259262E-2</v>
      </c>
      <c r="Z93" s="377"/>
      <c r="AA93" s="377"/>
      <c r="AB93" s="377"/>
      <c r="AC93" s="377"/>
      <c r="AD93" s="377"/>
      <c r="AE93" s="379"/>
      <c r="AF93" s="377"/>
      <c r="AG93" s="377"/>
      <c r="AH93" s="377"/>
      <c r="AI93" s="377"/>
      <c r="AJ93" s="377"/>
      <c r="AK93" s="377"/>
      <c r="AL93" s="380">
        <f t="shared" si="16"/>
        <v>3.412037037037037E-2</v>
      </c>
      <c r="AQ93" s="383"/>
    </row>
    <row r="94" spans="1:43" ht="18" customHeight="1" x14ac:dyDescent="0.25">
      <c r="A94" s="348">
        <v>120</v>
      </c>
      <c r="B94" s="349" t="s">
        <v>456</v>
      </c>
      <c r="C94" s="349" t="s">
        <v>348</v>
      </c>
      <c r="D94" s="386" t="str">
        <f t="shared" si="15"/>
        <v>De Graaf Heidi</v>
      </c>
      <c r="E94" s="369"/>
      <c r="F94" s="377"/>
      <c r="G94" s="377"/>
      <c r="H94" s="377"/>
      <c r="I94" s="377"/>
      <c r="J94" s="378"/>
      <c r="K94" s="377"/>
      <c r="L94" s="377"/>
      <c r="M94" s="377"/>
      <c r="N94" s="377">
        <v>5.3055555555555557E-2</v>
      </c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9"/>
      <c r="AF94" s="377"/>
      <c r="AG94" s="377"/>
      <c r="AH94" s="377"/>
      <c r="AI94" s="377"/>
      <c r="AJ94" s="377"/>
      <c r="AK94" s="377"/>
      <c r="AL94" s="380">
        <f t="shared" si="16"/>
        <v>5.3055555555555557E-2</v>
      </c>
      <c r="AQ94" s="383"/>
    </row>
    <row r="95" spans="1:43" ht="18" customHeight="1" x14ac:dyDescent="0.25">
      <c r="A95" s="374">
        <v>175</v>
      </c>
      <c r="B95" s="384" t="s">
        <v>457</v>
      </c>
      <c r="C95" s="384" t="s">
        <v>312</v>
      </c>
      <c r="D95" s="384" t="str">
        <f t="shared" si="15"/>
        <v>McCarthy Helen</v>
      </c>
      <c r="E95" s="366" t="s">
        <v>79</v>
      </c>
      <c r="F95" s="377"/>
      <c r="G95" s="377"/>
      <c r="H95" s="377"/>
      <c r="I95" s="377"/>
      <c r="J95" s="378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>
        <v>5.3460648148148153E-2</v>
      </c>
      <c r="AD95" s="377"/>
      <c r="AE95" s="379"/>
      <c r="AF95" s="377"/>
      <c r="AG95" s="377"/>
      <c r="AH95" s="377"/>
      <c r="AI95" s="377"/>
      <c r="AJ95" s="377"/>
      <c r="AK95" s="377"/>
      <c r="AL95" s="380">
        <f t="shared" si="16"/>
        <v>5.3460648148148153E-2</v>
      </c>
      <c r="AQ95" s="383"/>
    </row>
    <row r="96" spans="1:43" ht="18" customHeight="1" x14ac:dyDescent="0.25">
      <c r="A96" s="374">
        <v>150</v>
      </c>
      <c r="B96" s="384" t="s">
        <v>457</v>
      </c>
      <c r="C96" s="384" t="s">
        <v>284</v>
      </c>
      <c r="D96" s="384" t="str">
        <f t="shared" si="15"/>
        <v>Richard Helen</v>
      </c>
      <c r="E96" s="366" t="s">
        <v>79</v>
      </c>
      <c r="F96" s="377"/>
      <c r="G96" s="377"/>
      <c r="H96" s="377"/>
      <c r="I96" s="377"/>
      <c r="J96" s="378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>
        <v>3.8935185185185191E-2</v>
      </c>
      <c r="Z96" s="377">
        <v>4.2476851851851849E-2</v>
      </c>
      <c r="AA96" s="377"/>
      <c r="AB96" s="377"/>
      <c r="AC96" s="377"/>
      <c r="AD96" s="377"/>
      <c r="AE96" s="379"/>
      <c r="AF96" s="377"/>
      <c r="AG96" s="377"/>
      <c r="AH96" s="377"/>
      <c r="AI96" s="377"/>
      <c r="AJ96" s="377"/>
      <c r="AK96" s="377"/>
      <c r="AL96" s="380">
        <f t="shared" si="16"/>
        <v>3.8935185185185191E-2</v>
      </c>
      <c r="AQ96" s="383"/>
    </row>
    <row r="97" spans="1:43" ht="18" customHeight="1" x14ac:dyDescent="0.25">
      <c r="A97" s="348">
        <v>3</v>
      </c>
      <c r="B97" s="375" t="s">
        <v>458</v>
      </c>
      <c r="C97" s="375" t="s">
        <v>288</v>
      </c>
      <c r="D97" s="375" t="str">
        <f t="shared" si="15"/>
        <v>Hughes Herbie</v>
      </c>
      <c r="E97" s="376" t="s">
        <v>76</v>
      </c>
      <c r="F97" s="377"/>
      <c r="G97" s="377"/>
      <c r="H97" s="377"/>
      <c r="I97" s="377"/>
      <c r="J97" s="378"/>
      <c r="K97" s="377"/>
      <c r="L97" s="377"/>
      <c r="M97" s="377"/>
      <c r="N97" s="377"/>
      <c r="O97" s="377">
        <v>3.4050925925925922E-2</v>
      </c>
      <c r="P97" s="377"/>
      <c r="Q97" s="377">
        <v>3.3379629629629634E-2</v>
      </c>
      <c r="R97" s="377">
        <v>2.704861111111111E-2</v>
      </c>
      <c r="S97" s="377"/>
      <c r="T97" s="377"/>
      <c r="U97" s="377">
        <v>3.9525462962962964E-2</v>
      </c>
      <c r="V97" s="377">
        <v>3.4803240740740739E-2</v>
      </c>
      <c r="W97" s="377"/>
      <c r="X97" s="377"/>
      <c r="Y97" s="377"/>
      <c r="Z97" s="377"/>
      <c r="AA97" s="377"/>
      <c r="AB97" s="377"/>
      <c r="AC97" s="377"/>
      <c r="AD97" s="377"/>
      <c r="AE97" s="379"/>
      <c r="AF97" s="377"/>
      <c r="AG97" s="377"/>
      <c r="AH97" s="377"/>
      <c r="AI97" s="377"/>
      <c r="AJ97" s="377"/>
      <c r="AK97" s="377"/>
      <c r="AL97" s="380">
        <f t="shared" si="16"/>
        <v>2.704861111111111E-2</v>
      </c>
      <c r="AQ97" s="383"/>
    </row>
    <row r="98" spans="1:43" ht="18" customHeight="1" x14ac:dyDescent="0.25">
      <c r="A98" s="348">
        <v>28</v>
      </c>
      <c r="B98" s="375" t="s">
        <v>459</v>
      </c>
      <c r="C98" s="375" t="s">
        <v>349</v>
      </c>
      <c r="D98" s="375" t="str">
        <f t="shared" si="15"/>
        <v>Brown Ian</v>
      </c>
      <c r="E98" s="376" t="s">
        <v>76</v>
      </c>
      <c r="F98" s="377">
        <v>3.3657407407407407E-2</v>
      </c>
      <c r="G98" s="377"/>
      <c r="H98" s="377"/>
      <c r="I98" s="377"/>
      <c r="J98" s="378"/>
      <c r="K98" s="377"/>
      <c r="L98" s="377">
        <v>4.2118055555555554E-2</v>
      </c>
      <c r="M98" s="377">
        <v>3.0717592592592591E-2</v>
      </c>
      <c r="N98" s="377">
        <v>4.2986111111111114E-2</v>
      </c>
      <c r="O98" s="377"/>
      <c r="P98" s="377"/>
      <c r="Q98" s="377">
        <v>3.8877314814814816E-2</v>
      </c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9"/>
      <c r="AF98" s="377"/>
      <c r="AG98" s="377"/>
      <c r="AH98" s="377"/>
      <c r="AI98" s="377"/>
      <c r="AJ98" s="377"/>
      <c r="AK98" s="377"/>
      <c r="AL98" s="380">
        <f t="shared" si="16"/>
        <v>3.0717592592592591E-2</v>
      </c>
      <c r="AQ98" s="383"/>
    </row>
    <row r="99" spans="1:43" ht="18" customHeight="1" x14ac:dyDescent="0.25">
      <c r="A99" s="348">
        <v>29</v>
      </c>
      <c r="B99" s="375" t="s">
        <v>459</v>
      </c>
      <c r="C99" s="375" t="s">
        <v>294</v>
      </c>
      <c r="D99" s="375" t="str">
        <f t="shared" si="15"/>
        <v>Clark Ian</v>
      </c>
      <c r="E99" s="376" t="s">
        <v>76</v>
      </c>
      <c r="F99" s="377">
        <v>3.1481481481481485E-2</v>
      </c>
      <c r="G99" s="377"/>
      <c r="H99" s="377">
        <v>4.3935185185185188E-2</v>
      </c>
      <c r="I99" s="377">
        <v>3.0752314814814816E-2</v>
      </c>
      <c r="J99" s="378">
        <v>4.041666666666667E-2</v>
      </c>
      <c r="K99" s="377">
        <v>3.9293981481481485E-2</v>
      </c>
      <c r="L99" s="377">
        <v>4.2222222222222223E-2</v>
      </c>
      <c r="M99" s="377">
        <v>3.3020833333333333E-2</v>
      </c>
      <c r="N99" s="377">
        <v>5.0150462962962966E-2</v>
      </c>
      <c r="O99" s="377">
        <v>3.6979166666666667E-2</v>
      </c>
      <c r="P99" s="377">
        <v>4.0798611111111112E-2</v>
      </c>
      <c r="Q99" s="377"/>
      <c r="R99" s="377">
        <v>3.4004629629629628E-2</v>
      </c>
      <c r="S99" s="377">
        <v>3.5219907407407408E-2</v>
      </c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9"/>
      <c r="AF99" s="377"/>
      <c r="AG99" s="377"/>
      <c r="AH99" s="377"/>
      <c r="AI99" s="377"/>
      <c r="AJ99" s="377"/>
      <c r="AK99" s="377"/>
      <c r="AL99" s="380">
        <f t="shared" si="16"/>
        <v>3.0752314814814816E-2</v>
      </c>
      <c r="AQ99" s="383"/>
    </row>
    <row r="100" spans="1:43" ht="18" customHeight="1" x14ac:dyDescent="0.25">
      <c r="A100" s="374">
        <v>125</v>
      </c>
      <c r="B100" s="375" t="s">
        <v>459</v>
      </c>
      <c r="C100" s="375" t="s">
        <v>294</v>
      </c>
      <c r="D100" s="375" t="str">
        <f t="shared" si="15"/>
        <v>Clark Ian</v>
      </c>
      <c r="E100" s="376" t="s">
        <v>76</v>
      </c>
      <c r="F100" s="377"/>
      <c r="G100" s="377"/>
      <c r="H100" s="377"/>
      <c r="I100" s="377"/>
      <c r="J100" s="378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>
        <v>5.3321759259259256E-2</v>
      </c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9"/>
      <c r="AF100" s="377"/>
      <c r="AG100" s="377"/>
      <c r="AH100" s="377"/>
      <c r="AI100" s="377"/>
      <c r="AJ100" s="377"/>
      <c r="AK100" s="377"/>
      <c r="AL100" s="380">
        <f t="shared" si="16"/>
        <v>5.3321759259259256E-2</v>
      </c>
      <c r="AQ100" s="383"/>
    </row>
    <row r="101" spans="1:43" ht="18" customHeight="1" x14ac:dyDescent="0.25">
      <c r="A101" s="348">
        <v>41</v>
      </c>
      <c r="B101" s="349" t="s">
        <v>459</v>
      </c>
      <c r="C101" s="349" t="s">
        <v>350</v>
      </c>
      <c r="D101" s="386" t="str">
        <f t="shared" si="15"/>
        <v>Eccles Ian</v>
      </c>
      <c r="E101" s="369"/>
      <c r="F101" s="377"/>
      <c r="G101" s="377"/>
      <c r="H101" s="377"/>
      <c r="I101" s="377">
        <v>3.1956018518518516E-2</v>
      </c>
      <c r="J101" s="378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9"/>
      <c r="AF101" s="377"/>
      <c r="AG101" s="377"/>
      <c r="AH101" s="377"/>
      <c r="AI101" s="377"/>
      <c r="AJ101" s="377"/>
      <c r="AK101" s="377"/>
      <c r="AL101" s="380">
        <f t="shared" si="16"/>
        <v>3.1956018518518516E-2</v>
      </c>
      <c r="AQ101" s="383"/>
    </row>
    <row r="102" spans="1:43" ht="18" customHeight="1" x14ac:dyDescent="0.25">
      <c r="A102" s="374">
        <v>169</v>
      </c>
      <c r="B102" s="384" t="s">
        <v>459</v>
      </c>
      <c r="C102" s="384" t="s">
        <v>351</v>
      </c>
      <c r="D102" s="384" t="str">
        <f t="shared" si="15"/>
        <v>Nicolson Ian</v>
      </c>
      <c r="E102" s="366" t="s">
        <v>79</v>
      </c>
      <c r="F102" s="377"/>
      <c r="G102" s="377"/>
      <c r="H102" s="377"/>
      <c r="I102" s="377"/>
      <c r="J102" s="378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>
        <v>3.8275462962962963E-2</v>
      </c>
      <c r="AC102" s="377">
        <v>4.6620370370370368E-2</v>
      </c>
      <c r="AD102" s="377"/>
      <c r="AE102" s="379">
        <v>3.0578703703703702E-2</v>
      </c>
      <c r="AF102" s="377">
        <v>3.1782407407407405E-2</v>
      </c>
      <c r="AG102" s="377">
        <v>2.6759259259259257E-2</v>
      </c>
      <c r="AH102" s="377"/>
      <c r="AI102" s="377"/>
      <c r="AJ102" s="377"/>
      <c r="AK102" s="377"/>
      <c r="AL102" s="380">
        <f t="shared" si="16"/>
        <v>2.6759259259259257E-2</v>
      </c>
      <c r="AQ102" s="383">
        <v>3.0578703703703702E-2</v>
      </c>
    </row>
    <row r="103" spans="1:43" ht="18" customHeight="1" x14ac:dyDescent="0.25">
      <c r="A103" s="374">
        <v>128</v>
      </c>
      <c r="B103" s="375" t="s">
        <v>459</v>
      </c>
      <c r="C103" s="375" t="s">
        <v>338</v>
      </c>
      <c r="D103" s="375" t="str">
        <f t="shared" si="15"/>
        <v>Robertson Ian</v>
      </c>
      <c r="E103" s="376" t="s">
        <v>76</v>
      </c>
      <c r="F103" s="377"/>
      <c r="G103" s="377"/>
      <c r="H103" s="377"/>
      <c r="I103" s="377"/>
      <c r="J103" s="378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 t="s">
        <v>23</v>
      </c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9"/>
      <c r="AF103" s="377"/>
      <c r="AG103" s="377"/>
      <c r="AH103" s="377"/>
      <c r="AI103" s="377"/>
      <c r="AJ103" s="377"/>
      <c r="AK103" s="377"/>
      <c r="AL103" s="380" t="str">
        <f t="shared" si="16"/>
        <v/>
      </c>
      <c r="AQ103" s="383"/>
    </row>
    <row r="104" spans="1:43" ht="18" customHeight="1" x14ac:dyDescent="0.25">
      <c r="A104" s="348">
        <v>85</v>
      </c>
      <c r="B104" s="349" t="s">
        <v>460</v>
      </c>
      <c r="C104" s="349" t="s">
        <v>352</v>
      </c>
      <c r="D104" s="386" t="str">
        <f t="shared" si="15"/>
        <v>Boyle James</v>
      </c>
      <c r="E104" s="369"/>
      <c r="F104" s="377">
        <v>3.8831018518518515E-2</v>
      </c>
      <c r="G104" s="377">
        <v>4.7962962962962957E-2</v>
      </c>
      <c r="H104" s="377"/>
      <c r="I104" s="377"/>
      <c r="J104" s="378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9"/>
      <c r="AF104" s="377"/>
      <c r="AG104" s="377"/>
      <c r="AH104" s="377"/>
      <c r="AI104" s="377"/>
      <c r="AJ104" s="377"/>
      <c r="AK104" s="377"/>
      <c r="AL104" s="380">
        <f t="shared" si="16"/>
        <v>3.8831018518518515E-2</v>
      </c>
      <c r="AQ104" s="383"/>
    </row>
    <row r="105" spans="1:43" ht="18" customHeight="1" x14ac:dyDescent="0.25">
      <c r="A105" s="374">
        <v>130</v>
      </c>
      <c r="B105" s="375" t="s">
        <v>460</v>
      </c>
      <c r="C105" s="375" t="s">
        <v>353</v>
      </c>
      <c r="D105" s="375" t="str">
        <f t="shared" si="15"/>
        <v>Ridehaigh James</v>
      </c>
      <c r="E105" s="376" t="s">
        <v>76</v>
      </c>
      <c r="F105" s="377"/>
      <c r="G105" s="377"/>
      <c r="H105" s="377"/>
      <c r="I105" s="377"/>
      <c r="J105" s="378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>
        <v>3.3275462962962958E-2</v>
      </c>
      <c r="W105" s="377"/>
      <c r="X105" s="377"/>
      <c r="Y105" s="377"/>
      <c r="Z105" s="377"/>
      <c r="AA105" s="377"/>
      <c r="AB105" s="377"/>
      <c r="AC105" s="377"/>
      <c r="AD105" s="377"/>
      <c r="AE105" s="379"/>
      <c r="AF105" s="377"/>
      <c r="AG105" s="377"/>
      <c r="AH105" s="377"/>
      <c r="AI105" s="377"/>
      <c r="AJ105" s="377"/>
      <c r="AK105" s="377"/>
      <c r="AL105" s="380">
        <f t="shared" si="16"/>
        <v>3.3275462962962958E-2</v>
      </c>
      <c r="AQ105" s="383"/>
    </row>
    <row r="106" spans="1:43" ht="18" customHeight="1" x14ac:dyDescent="0.25">
      <c r="A106" s="348">
        <v>34</v>
      </c>
      <c r="B106" s="349" t="s">
        <v>460</v>
      </c>
      <c r="C106" s="349" t="s">
        <v>302</v>
      </c>
      <c r="D106" s="386" t="str">
        <f t="shared" si="15"/>
        <v>Sinclair James</v>
      </c>
      <c r="E106" s="369"/>
      <c r="F106" s="377">
        <v>3.1620370370370368E-2</v>
      </c>
      <c r="G106" s="377">
        <v>4.0439814814814817E-2</v>
      </c>
      <c r="H106" s="377">
        <v>4.3368055555555556E-2</v>
      </c>
      <c r="I106" s="377">
        <v>3.1053240740740742E-2</v>
      </c>
      <c r="J106" s="378">
        <v>3.876157407407408E-2</v>
      </c>
      <c r="K106" s="377">
        <v>3.7905092592592594E-2</v>
      </c>
      <c r="L106" s="377"/>
      <c r="M106" s="377">
        <v>3.4664351851851849E-2</v>
      </c>
      <c r="N106" s="377">
        <v>4.5393518518518521E-2</v>
      </c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9"/>
      <c r="AF106" s="377"/>
      <c r="AG106" s="377"/>
      <c r="AH106" s="377"/>
      <c r="AI106" s="377"/>
      <c r="AJ106" s="377"/>
      <c r="AK106" s="377"/>
      <c r="AL106" s="380">
        <f t="shared" si="16"/>
        <v>3.1053240740740742E-2</v>
      </c>
      <c r="AQ106" s="383"/>
    </row>
    <row r="107" spans="1:43" ht="18" customHeight="1" x14ac:dyDescent="0.25">
      <c r="A107" s="348">
        <v>94</v>
      </c>
      <c r="B107" s="375" t="s">
        <v>461</v>
      </c>
      <c r="C107" s="375" t="s">
        <v>288</v>
      </c>
      <c r="D107" s="375" t="str">
        <f t="shared" si="15"/>
        <v>Hughes Jan</v>
      </c>
      <c r="E107" s="376" t="s">
        <v>76</v>
      </c>
      <c r="F107" s="377"/>
      <c r="G107" s="377"/>
      <c r="H107" s="377"/>
      <c r="I107" s="377"/>
      <c r="J107" s="378"/>
      <c r="K107" s="377"/>
      <c r="L107" s="377"/>
      <c r="M107" s="377"/>
      <c r="N107" s="377"/>
      <c r="O107" s="377"/>
      <c r="P107" s="377">
        <v>4.0451388888888891E-2</v>
      </c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9"/>
      <c r="AF107" s="377"/>
      <c r="AG107" s="377"/>
      <c r="AH107" s="377"/>
      <c r="AI107" s="377"/>
      <c r="AJ107" s="377"/>
      <c r="AK107" s="377"/>
      <c r="AL107" s="380">
        <f t="shared" si="16"/>
        <v>4.0451388888888891E-2</v>
      </c>
      <c r="AQ107" s="383"/>
    </row>
    <row r="108" spans="1:43" ht="18" customHeight="1" x14ac:dyDescent="0.25">
      <c r="A108" s="348">
        <v>113</v>
      </c>
      <c r="B108" s="349" t="s">
        <v>462</v>
      </c>
      <c r="C108" s="349" t="s">
        <v>354</v>
      </c>
      <c r="D108" s="386" t="str">
        <f t="shared" si="15"/>
        <v>Cormack Jane</v>
      </c>
      <c r="E108" s="369"/>
      <c r="F108" s="377"/>
      <c r="G108" s="377"/>
      <c r="H108" s="377"/>
      <c r="I108" s="377"/>
      <c r="J108" s="378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>
        <v>4.6828703703703706E-2</v>
      </c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9"/>
      <c r="AF108" s="377"/>
      <c r="AG108" s="377"/>
      <c r="AH108" s="377"/>
      <c r="AI108" s="377"/>
      <c r="AJ108" s="377"/>
      <c r="AK108" s="377"/>
      <c r="AL108" s="380">
        <f t="shared" si="16"/>
        <v>4.6828703703703706E-2</v>
      </c>
      <c r="AQ108" s="383"/>
    </row>
    <row r="109" spans="1:43" ht="18" customHeight="1" x14ac:dyDescent="0.25">
      <c r="A109" s="374">
        <v>170</v>
      </c>
      <c r="B109" s="384" t="s">
        <v>463</v>
      </c>
      <c r="C109" s="384" t="s">
        <v>337</v>
      </c>
      <c r="D109" s="384" t="str">
        <f t="shared" si="15"/>
        <v>Scott Jennifer</v>
      </c>
      <c r="E109" s="366" t="s">
        <v>79</v>
      </c>
      <c r="F109" s="377"/>
      <c r="G109" s="377"/>
      <c r="H109" s="377"/>
      <c r="I109" s="377"/>
      <c r="J109" s="378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>
        <v>4.3333333333333335E-2</v>
      </c>
      <c r="AC109" s="377">
        <v>5.4027777777777779E-2</v>
      </c>
      <c r="AD109" s="377">
        <v>4.1203703703703708E-2</v>
      </c>
      <c r="AE109" s="379"/>
      <c r="AF109" s="377"/>
      <c r="AG109" s="377"/>
      <c r="AH109" s="377"/>
      <c r="AI109" s="377"/>
      <c r="AJ109" s="377"/>
      <c r="AK109" s="377"/>
      <c r="AL109" s="380">
        <f t="shared" si="16"/>
        <v>4.1203703703703708E-2</v>
      </c>
      <c r="AQ109" s="383"/>
    </row>
    <row r="110" spans="1:43" ht="18" customHeight="1" x14ac:dyDescent="0.25">
      <c r="A110" s="374">
        <v>151</v>
      </c>
      <c r="B110" s="375" t="s">
        <v>464</v>
      </c>
      <c r="C110" s="375" t="s">
        <v>355</v>
      </c>
      <c r="D110" s="375" t="str">
        <f t="shared" si="15"/>
        <v>Foster Jeremy</v>
      </c>
      <c r="E110" s="376" t="s">
        <v>76</v>
      </c>
      <c r="F110" s="377"/>
      <c r="G110" s="377"/>
      <c r="H110" s="377"/>
      <c r="I110" s="377"/>
      <c r="J110" s="378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>
        <v>4.1944444444444444E-2</v>
      </c>
      <c r="Z110" s="377"/>
      <c r="AA110" s="377"/>
      <c r="AB110" s="377"/>
      <c r="AC110" s="377"/>
      <c r="AD110" s="377"/>
      <c r="AE110" s="379"/>
      <c r="AF110" s="377"/>
      <c r="AG110" s="377"/>
      <c r="AH110" s="377"/>
      <c r="AI110" s="377"/>
      <c r="AJ110" s="377"/>
      <c r="AK110" s="377"/>
      <c r="AL110" s="380">
        <f t="shared" si="16"/>
        <v>4.1944444444444444E-2</v>
      </c>
      <c r="AQ110" s="383"/>
    </row>
    <row r="111" spans="1:43" ht="18" customHeight="1" x14ac:dyDescent="0.25">
      <c r="A111" s="348">
        <v>32</v>
      </c>
      <c r="B111" s="375" t="s">
        <v>464</v>
      </c>
      <c r="C111" s="375" t="s">
        <v>356</v>
      </c>
      <c r="D111" s="375" t="str">
        <f t="shared" si="15"/>
        <v>Stamburgh Jeremy</v>
      </c>
      <c r="E111" s="376" t="s">
        <v>76</v>
      </c>
      <c r="F111" s="377">
        <v>3.0902777777777779E-2</v>
      </c>
      <c r="G111" s="377"/>
      <c r="H111" s="377"/>
      <c r="I111" s="377"/>
      <c r="J111" s="378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9"/>
      <c r="AF111" s="377"/>
      <c r="AG111" s="377"/>
      <c r="AH111" s="377"/>
      <c r="AI111" s="377"/>
      <c r="AJ111" s="377"/>
      <c r="AK111" s="377"/>
      <c r="AL111" s="380">
        <f t="shared" si="16"/>
        <v>3.0902777777777779E-2</v>
      </c>
      <c r="AQ111" s="383"/>
    </row>
    <row r="112" spans="1:43" ht="18" customHeight="1" x14ac:dyDescent="0.25">
      <c r="A112" s="374">
        <v>176</v>
      </c>
      <c r="B112" s="375" t="s">
        <v>465</v>
      </c>
      <c r="C112" s="375" t="s">
        <v>322</v>
      </c>
      <c r="D112" s="375" t="str">
        <f t="shared" si="15"/>
        <v>Simmons Jessica</v>
      </c>
      <c r="E112" s="376" t="s">
        <v>76</v>
      </c>
      <c r="F112" s="377"/>
      <c r="G112" s="377"/>
      <c r="H112" s="377"/>
      <c r="I112" s="377"/>
      <c r="J112" s="378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>
        <v>7.289351851851851E-2</v>
      </c>
      <c r="AD112" s="377"/>
      <c r="AE112" s="379"/>
      <c r="AF112" s="377"/>
      <c r="AG112" s="377"/>
      <c r="AH112" s="377"/>
      <c r="AI112" s="377"/>
      <c r="AJ112" s="377"/>
      <c r="AK112" s="377"/>
      <c r="AL112" s="380">
        <f t="shared" si="16"/>
        <v>7.289351851851851E-2</v>
      </c>
      <c r="AQ112" s="383"/>
    </row>
    <row r="113" spans="1:43" ht="18" customHeight="1" x14ac:dyDescent="0.25">
      <c r="A113" s="348">
        <v>50</v>
      </c>
      <c r="B113" s="375" t="s">
        <v>466</v>
      </c>
      <c r="C113" s="375" t="s">
        <v>357</v>
      </c>
      <c r="D113" s="375" t="str">
        <f t="shared" si="15"/>
        <v>Marshall Jim</v>
      </c>
      <c r="E113" s="376" t="s">
        <v>76</v>
      </c>
      <c r="F113" s="377"/>
      <c r="G113" s="377">
        <v>4.8923611111111119E-2</v>
      </c>
      <c r="H113" s="377"/>
      <c r="I113" s="377">
        <v>3.3611111111111112E-2</v>
      </c>
      <c r="J113" s="378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9"/>
      <c r="AF113" s="377"/>
      <c r="AG113" s="377"/>
      <c r="AH113" s="377"/>
      <c r="AI113" s="377"/>
      <c r="AJ113" s="377"/>
      <c r="AK113" s="377"/>
      <c r="AL113" s="380">
        <f t="shared" si="16"/>
        <v>3.3611111111111112E-2</v>
      </c>
      <c r="AQ113" s="383"/>
    </row>
    <row r="114" spans="1:43" ht="18" customHeight="1" x14ac:dyDescent="0.25">
      <c r="A114" s="348">
        <v>8</v>
      </c>
      <c r="B114" s="375" t="s">
        <v>467</v>
      </c>
      <c r="C114" s="375" t="s">
        <v>296</v>
      </c>
      <c r="D114" s="375" t="str">
        <f t="shared" si="15"/>
        <v>Gunn Jimmy</v>
      </c>
      <c r="E114" s="376" t="s">
        <v>76</v>
      </c>
      <c r="F114" s="377"/>
      <c r="G114" s="377">
        <v>4.0833333333333333E-2</v>
      </c>
      <c r="H114" s="377"/>
      <c r="I114" s="377">
        <v>2.8310185185185185E-2</v>
      </c>
      <c r="J114" s="378"/>
      <c r="K114" s="377">
        <v>3.6851851851851851E-2</v>
      </c>
      <c r="L114" s="377"/>
      <c r="M114" s="377">
        <v>2.9780092592592594E-2</v>
      </c>
      <c r="N114" s="377">
        <v>3.9375E-2</v>
      </c>
      <c r="O114" s="377"/>
      <c r="P114" s="377">
        <v>3.5787037037037034E-2</v>
      </c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9"/>
      <c r="AF114" s="377"/>
      <c r="AG114" s="377"/>
      <c r="AH114" s="377"/>
      <c r="AI114" s="377"/>
      <c r="AJ114" s="377"/>
      <c r="AK114" s="377"/>
      <c r="AL114" s="380">
        <f t="shared" si="16"/>
        <v>2.8310185185185185E-2</v>
      </c>
      <c r="AQ114" s="383"/>
    </row>
    <row r="115" spans="1:43" ht="18" customHeight="1" x14ac:dyDescent="0.25">
      <c r="A115" s="374">
        <v>147</v>
      </c>
      <c r="B115" s="384" t="s">
        <v>468</v>
      </c>
      <c r="C115" s="384" t="s">
        <v>287</v>
      </c>
      <c r="D115" s="384" t="str">
        <f t="shared" si="15"/>
        <v>Henry Joan</v>
      </c>
      <c r="E115" s="366" t="s">
        <v>79</v>
      </c>
      <c r="F115" s="377"/>
      <c r="G115" s="377"/>
      <c r="H115" s="377"/>
      <c r="I115" s="377"/>
      <c r="J115" s="378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>
        <v>3.6805555555555557E-2</v>
      </c>
      <c r="Y115" s="377"/>
      <c r="Z115" s="377">
        <v>4.0740740740740737E-2</v>
      </c>
      <c r="AA115" s="377">
        <v>3.8159722222222227E-2</v>
      </c>
      <c r="AB115" s="377">
        <v>4.1076388888888891E-2</v>
      </c>
      <c r="AC115" s="377"/>
      <c r="AD115" s="377"/>
      <c r="AE115" s="379"/>
      <c r="AF115" s="377"/>
      <c r="AG115" s="377"/>
      <c r="AH115" s="377"/>
      <c r="AI115" s="377"/>
      <c r="AJ115" s="377"/>
      <c r="AK115" s="377"/>
      <c r="AL115" s="380">
        <f t="shared" si="16"/>
        <v>3.6805555555555557E-2</v>
      </c>
      <c r="AQ115" s="383"/>
    </row>
    <row r="116" spans="1:43" ht="18" customHeight="1" x14ac:dyDescent="0.25">
      <c r="A116" s="374">
        <v>163</v>
      </c>
      <c r="B116" s="375" t="s">
        <v>469</v>
      </c>
      <c r="C116" s="375" t="s">
        <v>309</v>
      </c>
      <c r="D116" s="375" t="str">
        <f t="shared" si="15"/>
        <v>Spencer Joe</v>
      </c>
      <c r="E116" s="376" t="s">
        <v>76</v>
      </c>
      <c r="F116" s="377"/>
      <c r="G116" s="377"/>
      <c r="H116" s="377"/>
      <c r="I116" s="377"/>
      <c r="J116" s="378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>
        <v>3.6979166666666667E-2</v>
      </c>
      <c r="AB116" s="377"/>
      <c r="AC116" s="377"/>
      <c r="AD116" s="377"/>
      <c r="AE116" s="379"/>
      <c r="AF116" s="377"/>
      <c r="AG116" s="377"/>
      <c r="AH116" s="377"/>
      <c r="AI116" s="377"/>
      <c r="AJ116" s="377"/>
      <c r="AK116" s="377"/>
      <c r="AL116" s="380">
        <f t="shared" si="16"/>
        <v>3.6979166666666667E-2</v>
      </c>
      <c r="AQ116" s="383"/>
    </row>
    <row r="117" spans="1:43" ht="18" customHeight="1" x14ac:dyDescent="0.25">
      <c r="A117" s="374">
        <v>152</v>
      </c>
      <c r="B117" s="384" t="s">
        <v>469</v>
      </c>
      <c r="C117" s="384" t="s">
        <v>358</v>
      </c>
      <c r="D117" s="384" t="str">
        <f t="shared" si="15"/>
        <v>Wright Joe</v>
      </c>
      <c r="E117" s="366" t="s">
        <v>79</v>
      </c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>
        <v>4.0127314814814817E-2</v>
      </c>
      <c r="Z117" s="377"/>
      <c r="AA117" s="377"/>
      <c r="AB117" s="377"/>
      <c r="AC117" s="377">
        <v>5.3819444444444448E-2</v>
      </c>
      <c r="AD117" s="377"/>
      <c r="AE117" s="379"/>
      <c r="AF117" s="377"/>
      <c r="AG117" s="377"/>
      <c r="AH117" s="377"/>
      <c r="AI117" s="377"/>
      <c r="AJ117" s="377"/>
      <c r="AK117" s="377"/>
      <c r="AL117" s="380">
        <f t="shared" si="16"/>
        <v>4.0127314814814817E-2</v>
      </c>
      <c r="AQ117" s="383"/>
    </row>
    <row r="118" spans="1:43" ht="18" customHeight="1" x14ac:dyDescent="0.25">
      <c r="A118" s="348">
        <v>47</v>
      </c>
      <c r="B118" s="349" t="s">
        <v>470</v>
      </c>
      <c r="C118" s="349" t="s">
        <v>352</v>
      </c>
      <c r="D118" s="386" t="str">
        <f t="shared" si="15"/>
        <v>Boyle John</v>
      </c>
      <c r="E118" s="369"/>
      <c r="F118" s="377">
        <v>3.3148148148148149E-2</v>
      </c>
      <c r="G118" s="377">
        <v>4.673611111111111E-2</v>
      </c>
      <c r="H118" s="377"/>
      <c r="I118" s="377"/>
      <c r="J118" s="378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9"/>
      <c r="AF118" s="377"/>
      <c r="AG118" s="377"/>
      <c r="AH118" s="377"/>
      <c r="AI118" s="377"/>
      <c r="AJ118" s="377"/>
      <c r="AK118" s="377"/>
      <c r="AL118" s="380">
        <f t="shared" si="16"/>
        <v>3.3148148148148149E-2</v>
      </c>
      <c r="AQ118" s="383"/>
    </row>
    <row r="119" spans="1:43" ht="18" customHeight="1" x14ac:dyDescent="0.25">
      <c r="A119" s="348">
        <v>1</v>
      </c>
      <c r="B119" s="375" t="s">
        <v>470</v>
      </c>
      <c r="C119" s="375" t="s">
        <v>359</v>
      </c>
      <c r="D119" s="375" t="str">
        <f t="shared" si="15"/>
        <v>Falconer John</v>
      </c>
      <c r="E119" s="376" t="s">
        <v>76</v>
      </c>
      <c r="F119" s="377"/>
      <c r="G119" s="377">
        <v>3.9467592592592596E-2</v>
      </c>
      <c r="H119" s="377"/>
      <c r="I119" s="377">
        <v>2.9652777777777778E-2</v>
      </c>
      <c r="J119" s="378">
        <v>3.7523148148148146E-2</v>
      </c>
      <c r="K119" s="377">
        <v>3.4490740740740738E-2</v>
      </c>
      <c r="L119" s="377">
        <v>3.6597222222222225E-2</v>
      </c>
      <c r="M119" s="377">
        <v>2.8645833333333332E-2</v>
      </c>
      <c r="N119" s="377">
        <v>3.770833333333333E-2</v>
      </c>
      <c r="O119" s="377">
        <v>3.1828703703703706E-2</v>
      </c>
      <c r="P119" s="377">
        <v>3.3437500000000002E-2</v>
      </c>
      <c r="Q119" s="377">
        <v>3.4594907407407408E-2</v>
      </c>
      <c r="R119" s="377">
        <v>2.6284722222222223E-2</v>
      </c>
      <c r="S119" s="377">
        <v>2.7060185185185187E-2</v>
      </c>
      <c r="T119" s="377">
        <v>3.5393518518518519E-2</v>
      </c>
      <c r="U119" s="377">
        <v>3.6273148148148145E-2</v>
      </c>
      <c r="V119" s="377">
        <v>3.2256944444444442E-2</v>
      </c>
      <c r="W119" s="377">
        <v>3.0925925925925926E-2</v>
      </c>
      <c r="X119" s="377">
        <v>3.0486111111111113E-2</v>
      </c>
      <c r="Y119" s="377">
        <v>3.6666666666666667E-2</v>
      </c>
      <c r="Z119" s="377">
        <v>3.6342592592592593E-2</v>
      </c>
      <c r="AA119" s="377">
        <v>3.5879629629629629E-2</v>
      </c>
      <c r="AB119" s="377">
        <v>3.920138888888889E-2</v>
      </c>
      <c r="AC119" s="377">
        <v>4.5717592592592594E-2</v>
      </c>
      <c r="AD119" s="377">
        <v>3.7997685185185183E-2</v>
      </c>
      <c r="AE119" s="379">
        <v>3.0821759259259257E-2</v>
      </c>
      <c r="AF119" s="377">
        <v>3.7025462962962961E-2</v>
      </c>
      <c r="AG119" s="377">
        <v>3.0254629629629631E-2</v>
      </c>
      <c r="AH119" s="377"/>
      <c r="AI119" s="377"/>
      <c r="AJ119" s="377"/>
      <c r="AK119" s="377"/>
      <c r="AL119" s="380">
        <f t="shared" si="16"/>
        <v>2.6284722222222223E-2</v>
      </c>
      <c r="AQ119" s="383">
        <v>3.0821759259259257E-2</v>
      </c>
    </row>
    <row r="120" spans="1:43" ht="18" customHeight="1" x14ac:dyDescent="0.25">
      <c r="A120" s="348">
        <v>89</v>
      </c>
      <c r="B120" s="349" t="s">
        <v>470</v>
      </c>
      <c r="C120" s="349" t="s">
        <v>360</v>
      </c>
      <c r="D120" s="386" t="str">
        <f t="shared" si="15"/>
        <v>MacKenzie John</v>
      </c>
      <c r="E120" s="369"/>
      <c r="F120" s="377"/>
      <c r="G120" s="377"/>
      <c r="H120" s="377"/>
      <c r="I120" s="377"/>
      <c r="J120" s="378"/>
      <c r="K120" s="377"/>
      <c r="L120" s="377"/>
      <c r="M120" s="377"/>
      <c r="N120" s="377"/>
      <c r="O120" s="377">
        <v>3.9409722222222221E-2</v>
      </c>
      <c r="P120" s="377"/>
      <c r="Q120" s="377">
        <v>5.2638888888888895E-2</v>
      </c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9"/>
      <c r="AF120" s="377"/>
      <c r="AG120" s="377"/>
      <c r="AH120" s="377"/>
      <c r="AI120" s="377"/>
      <c r="AJ120" s="377"/>
      <c r="AK120" s="377"/>
      <c r="AL120" s="380">
        <f t="shared" si="16"/>
        <v>3.9409722222222221E-2</v>
      </c>
      <c r="AQ120" s="383"/>
    </row>
    <row r="121" spans="1:43" ht="18" customHeight="1" x14ac:dyDescent="0.25">
      <c r="A121" s="348">
        <v>95</v>
      </c>
      <c r="B121" s="349" t="s">
        <v>470</v>
      </c>
      <c r="C121" s="349" t="s">
        <v>361</v>
      </c>
      <c r="D121" s="386" t="str">
        <f t="shared" si="15"/>
        <v>Paul John</v>
      </c>
      <c r="E121" s="369"/>
      <c r="F121" s="377"/>
      <c r="G121" s="377">
        <v>4.6666666666666669E-2</v>
      </c>
      <c r="H121" s="377"/>
      <c r="I121" s="377"/>
      <c r="J121" s="378"/>
      <c r="K121" s="377">
        <v>4.0497685185185185E-2</v>
      </c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9"/>
      <c r="AF121" s="377"/>
      <c r="AG121" s="377"/>
      <c r="AH121" s="377"/>
      <c r="AI121" s="377"/>
      <c r="AJ121" s="377"/>
      <c r="AK121" s="377"/>
      <c r="AL121" s="380">
        <f t="shared" si="16"/>
        <v>4.0497685185185185E-2</v>
      </c>
      <c r="AQ121" s="383"/>
    </row>
    <row r="122" spans="1:43" ht="18" customHeight="1" x14ac:dyDescent="0.25">
      <c r="A122" s="348">
        <v>69</v>
      </c>
      <c r="B122" s="375" t="s">
        <v>470</v>
      </c>
      <c r="C122" s="375" t="s">
        <v>302</v>
      </c>
      <c r="D122" s="375" t="str">
        <f t="shared" si="15"/>
        <v>Sinclair John</v>
      </c>
      <c r="E122" s="376" t="s">
        <v>76</v>
      </c>
      <c r="F122" s="377">
        <v>3.6446759259259262E-2</v>
      </c>
      <c r="G122" s="377">
        <v>4.6574074074074073E-2</v>
      </c>
      <c r="H122" s="377">
        <v>5.0324074074074077E-2</v>
      </c>
      <c r="I122" s="377"/>
      <c r="J122" s="378"/>
      <c r="K122" s="377">
        <v>4.1736111111111113E-2</v>
      </c>
      <c r="L122" s="377"/>
      <c r="M122" s="377"/>
      <c r="N122" s="377">
        <v>0.05</v>
      </c>
      <c r="O122" s="377">
        <v>3.7696759259259256E-2</v>
      </c>
      <c r="P122" s="377"/>
      <c r="Q122" s="377"/>
      <c r="R122" s="377"/>
      <c r="S122" s="377">
        <v>4.8495370370370376E-2</v>
      </c>
      <c r="T122" s="377"/>
      <c r="U122" s="377">
        <v>4.6828703703703706E-2</v>
      </c>
      <c r="V122" s="377">
        <v>4.1493055555555554E-2</v>
      </c>
      <c r="W122" s="377"/>
      <c r="X122" s="377"/>
      <c r="Y122" s="377">
        <v>4.4409722222222225E-2</v>
      </c>
      <c r="Z122" s="377">
        <v>4.7789351851851847E-2</v>
      </c>
      <c r="AA122" s="377">
        <v>4.4351851851851858E-2</v>
      </c>
      <c r="AB122" s="377"/>
      <c r="AC122" s="377"/>
      <c r="AD122" s="377"/>
      <c r="AE122" s="379"/>
      <c r="AF122" s="377">
        <v>4.7962962962962964E-2</v>
      </c>
      <c r="AG122" s="377"/>
      <c r="AH122" s="377"/>
      <c r="AI122" s="377"/>
      <c r="AJ122" s="377"/>
      <c r="AK122" s="377"/>
      <c r="AL122" s="380">
        <f t="shared" si="16"/>
        <v>3.6446759259259262E-2</v>
      </c>
      <c r="AQ122" s="383"/>
    </row>
    <row r="123" spans="1:43" ht="18" customHeight="1" x14ac:dyDescent="0.25">
      <c r="A123" s="348">
        <v>17</v>
      </c>
      <c r="B123" s="375" t="s">
        <v>470</v>
      </c>
      <c r="C123" s="375" t="s">
        <v>317</v>
      </c>
      <c r="D123" s="375" t="str">
        <f t="shared" si="15"/>
        <v>Smith John</v>
      </c>
      <c r="E123" s="376" t="s">
        <v>76</v>
      </c>
      <c r="F123" s="377"/>
      <c r="G123" s="377"/>
      <c r="H123" s="377"/>
      <c r="I123" s="377"/>
      <c r="J123" s="378"/>
      <c r="K123" s="377"/>
      <c r="L123" s="377"/>
      <c r="M123" s="377"/>
      <c r="N123" s="377"/>
      <c r="O123" s="377"/>
      <c r="P123" s="377">
        <v>4.1354166666666664E-2</v>
      </c>
      <c r="Q123" s="377"/>
      <c r="R123" s="377">
        <v>2.9699074074074072E-2</v>
      </c>
      <c r="S123" s="377"/>
      <c r="T123" s="377">
        <v>4.3252314814814813E-2</v>
      </c>
      <c r="U123" s="377">
        <v>4.3935185185185188E-2</v>
      </c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9"/>
      <c r="AF123" s="377"/>
      <c r="AG123" s="377"/>
      <c r="AH123" s="377"/>
      <c r="AI123" s="377"/>
      <c r="AJ123" s="377"/>
      <c r="AK123" s="377"/>
      <c r="AL123" s="380">
        <f t="shared" si="16"/>
        <v>2.9699074074074072E-2</v>
      </c>
      <c r="AQ123" s="383"/>
    </row>
    <row r="124" spans="1:43" ht="18" customHeight="1" x14ac:dyDescent="0.25">
      <c r="A124" s="374">
        <v>189</v>
      </c>
      <c r="B124" s="384" t="s">
        <v>471</v>
      </c>
      <c r="C124" s="384" t="s">
        <v>277</v>
      </c>
      <c r="D124" s="384" t="str">
        <f t="shared" si="15"/>
        <v>Miller Jonathan</v>
      </c>
      <c r="E124" s="366" t="s">
        <v>79</v>
      </c>
      <c r="F124" s="377"/>
      <c r="G124" s="377"/>
      <c r="H124" s="377"/>
      <c r="I124" s="377"/>
      <c r="J124" s="378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>
        <v>4.4953703703703697E-2</v>
      </c>
      <c r="AE124" s="379"/>
      <c r="AF124" s="377"/>
      <c r="AG124" s="377"/>
      <c r="AH124" s="377"/>
      <c r="AI124" s="377"/>
      <c r="AJ124" s="377"/>
      <c r="AK124" s="377"/>
      <c r="AL124" s="380">
        <f t="shared" si="16"/>
        <v>4.4953703703703697E-2</v>
      </c>
      <c r="AQ124" s="383"/>
    </row>
    <row r="125" spans="1:43" ht="18" customHeight="1" x14ac:dyDescent="0.25">
      <c r="A125" s="348">
        <v>52</v>
      </c>
      <c r="B125" s="384" t="s">
        <v>526</v>
      </c>
      <c r="C125" s="384" t="s">
        <v>362</v>
      </c>
      <c r="D125" s="384" t="str">
        <f t="shared" si="15"/>
        <v>Farmer Kait (K)</v>
      </c>
      <c r="E125" s="366" t="s">
        <v>79</v>
      </c>
      <c r="F125" s="377"/>
      <c r="G125" s="377"/>
      <c r="H125" s="377"/>
      <c r="I125" s="377"/>
      <c r="J125" s="378"/>
      <c r="K125" s="377"/>
      <c r="L125" s="377"/>
      <c r="M125" s="377">
        <v>3.3888888888888885E-2</v>
      </c>
      <c r="N125" s="377"/>
      <c r="O125" s="377"/>
      <c r="P125" s="377"/>
      <c r="Q125" s="377"/>
      <c r="R125" s="377"/>
      <c r="S125" s="377"/>
      <c r="T125" s="377"/>
      <c r="U125" s="377"/>
      <c r="V125" s="377">
        <v>4.2777777777777776E-2</v>
      </c>
      <c r="W125" s="377">
        <v>4.1643518518518517E-2</v>
      </c>
      <c r="X125" s="377"/>
      <c r="Y125" s="377">
        <v>4.7696759259259258E-2</v>
      </c>
      <c r="Z125" s="377"/>
      <c r="AA125" s="377">
        <v>4.6932870370370368E-2</v>
      </c>
      <c r="AB125" s="377"/>
      <c r="AC125" s="377"/>
      <c r="AD125" s="377"/>
      <c r="AE125" s="379"/>
      <c r="AF125" s="377"/>
      <c r="AG125" s="377"/>
      <c r="AH125" s="377"/>
      <c r="AI125" s="377"/>
      <c r="AJ125" s="377"/>
      <c r="AK125" s="377"/>
      <c r="AL125" s="380">
        <f t="shared" si="16"/>
        <v>3.3888888888888885E-2</v>
      </c>
      <c r="AQ125" s="383"/>
    </row>
    <row r="126" spans="1:43" ht="18" customHeight="1" x14ac:dyDescent="0.25">
      <c r="A126" s="348">
        <v>111</v>
      </c>
      <c r="B126" s="375" t="s">
        <v>472</v>
      </c>
      <c r="C126" s="375" t="s">
        <v>327</v>
      </c>
      <c r="D126" s="375" t="str">
        <f t="shared" si="15"/>
        <v>Drummond Karl</v>
      </c>
      <c r="E126" s="376" t="s">
        <v>76</v>
      </c>
      <c r="F126" s="377">
        <v>4.5787037037037043E-2</v>
      </c>
      <c r="G126" s="377">
        <v>5.6550925925925928E-2</v>
      </c>
      <c r="H126" s="377">
        <v>6.0439814814814814E-2</v>
      </c>
      <c r="I126" s="377"/>
      <c r="J126" s="378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9"/>
      <c r="AF126" s="377"/>
      <c r="AG126" s="377"/>
      <c r="AH126" s="377"/>
      <c r="AI126" s="377"/>
      <c r="AJ126" s="377"/>
      <c r="AK126" s="377"/>
      <c r="AL126" s="380">
        <f t="shared" si="16"/>
        <v>4.5787037037037043E-2</v>
      </c>
      <c r="AQ126" s="383"/>
    </row>
    <row r="127" spans="1:43" ht="18" customHeight="1" x14ac:dyDescent="0.25">
      <c r="A127" s="348">
        <v>5</v>
      </c>
      <c r="B127" s="375" t="s">
        <v>473</v>
      </c>
      <c r="C127" s="375" t="s">
        <v>317</v>
      </c>
      <c r="D127" s="375" t="str">
        <f t="shared" si="15"/>
        <v>Smith Keith</v>
      </c>
      <c r="E127" s="376" t="s">
        <v>76</v>
      </c>
      <c r="F127" s="377"/>
      <c r="G127" s="377"/>
      <c r="H127" s="377"/>
      <c r="I127" s="377"/>
      <c r="J127" s="378"/>
      <c r="K127" s="377"/>
      <c r="L127" s="377"/>
      <c r="M127" s="377"/>
      <c r="N127" s="377"/>
      <c r="O127" s="377"/>
      <c r="P127" s="377">
        <v>3.7048611111111109E-2</v>
      </c>
      <c r="Q127" s="377" t="s">
        <v>23</v>
      </c>
      <c r="R127" s="377">
        <v>2.7673611111111111E-2</v>
      </c>
      <c r="S127" s="377">
        <v>2.8125000000000001E-2</v>
      </c>
      <c r="T127" s="377">
        <v>3.3842592592592598E-2</v>
      </c>
      <c r="U127" s="377">
        <v>3.2881944444444443E-2</v>
      </c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9"/>
      <c r="AF127" s="377"/>
      <c r="AG127" s="377"/>
      <c r="AH127" s="377"/>
      <c r="AI127" s="377"/>
      <c r="AJ127" s="377"/>
      <c r="AK127" s="377"/>
      <c r="AL127" s="380">
        <f t="shared" si="16"/>
        <v>2.7673611111111111E-2</v>
      </c>
      <c r="AQ127" s="383"/>
    </row>
    <row r="128" spans="1:43" ht="18" customHeight="1" x14ac:dyDescent="0.25">
      <c r="A128" s="348">
        <v>114</v>
      </c>
      <c r="B128" s="349" t="s">
        <v>474</v>
      </c>
      <c r="C128" s="349" t="s">
        <v>272</v>
      </c>
      <c r="D128" s="386" t="str">
        <f t="shared" si="15"/>
        <v>Sutherland Kenny</v>
      </c>
      <c r="E128" s="369"/>
      <c r="F128" s="377"/>
      <c r="G128" s="377"/>
      <c r="H128" s="377"/>
      <c r="I128" s="377"/>
      <c r="J128" s="378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>
        <v>4.7592592592592596E-2</v>
      </c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9"/>
      <c r="AF128" s="377"/>
      <c r="AG128" s="377"/>
      <c r="AH128" s="377"/>
      <c r="AI128" s="377"/>
      <c r="AJ128" s="377"/>
      <c r="AK128" s="377"/>
      <c r="AL128" s="380">
        <f t="shared" si="16"/>
        <v>4.7592592592592596E-2</v>
      </c>
      <c r="AQ128" s="383"/>
    </row>
    <row r="129" spans="1:43" ht="18" customHeight="1" x14ac:dyDescent="0.25">
      <c r="A129" s="374">
        <v>132</v>
      </c>
      <c r="B129" s="384" t="s">
        <v>475</v>
      </c>
      <c r="C129" s="384" t="s">
        <v>362</v>
      </c>
      <c r="D129" s="384" t="str">
        <f t="shared" si="15"/>
        <v>Farmer Kevin</v>
      </c>
      <c r="E129" s="366" t="s">
        <v>79</v>
      </c>
      <c r="F129" s="377"/>
      <c r="G129" s="377"/>
      <c r="H129" s="377"/>
      <c r="I129" s="377"/>
      <c r="J129" s="378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>
        <v>3.7002314814814814E-2</v>
      </c>
      <c r="W129" s="377">
        <v>3.8657407407407404E-2</v>
      </c>
      <c r="X129" s="377">
        <v>3.6331018518518519E-2</v>
      </c>
      <c r="Y129" s="377"/>
      <c r="Z129" s="377"/>
      <c r="AA129" s="377">
        <v>4.1747685185185186E-2</v>
      </c>
      <c r="AB129" s="377"/>
      <c r="AC129" s="377"/>
      <c r="AD129" s="377"/>
      <c r="AE129" s="379"/>
      <c r="AF129" s="377"/>
      <c r="AG129" s="377"/>
      <c r="AH129" s="377"/>
      <c r="AI129" s="377"/>
      <c r="AJ129" s="377"/>
      <c r="AK129" s="377"/>
      <c r="AL129" s="380">
        <f t="shared" si="16"/>
        <v>3.6331018518518519E-2</v>
      </c>
      <c r="AQ129" s="383"/>
    </row>
    <row r="130" spans="1:43" ht="18" customHeight="1" x14ac:dyDescent="0.25">
      <c r="A130" s="348">
        <v>115</v>
      </c>
      <c r="B130" s="349" t="s">
        <v>475</v>
      </c>
      <c r="C130" s="349" t="s">
        <v>363</v>
      </c>
      <c r="D130" s="386" t="str">
        <f t="shared" si="15"/>
        <v>Graham Kevin</v>
      </c>
      <c r="E130" s="369"/>
      <c r="F130" s="377"/>
      <c r="G130" s="377"/>
      <c r="H130" s="377"/>
      <c r="I130" s="377"/>
      <c r="J130" s="378"/>
      <c r="K130" s="377"/>
      <c r="L130" s="377"/>
      <c r="M130" s="377"/>
      <c r="N130" s="377">
        <v>4.9189814814814818E-2</v>
      </c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9"/>
      <c r="AF130" s="377"/>
      <c r="AG130" s="377"/>
      <c r="AH130" s="377"/>
      <c r="AI130" s="377"/>
      <c r="AJ130" s="377"/>
      <c r="AK130" s="377"/>
      <c r="AL130" s="380">
        <f t="shared" si="16"/>
        <v>4.9189814814814818E-2</v>
      </c>
      <c r="AQ130" s="383"/>
    </row>
    <row r="131" spans="1:43" ht="18" customHeight="1" x14ac:dyDescent="0.25">
      <c r="A131" s="348">
        <v>13</v>
      </c>
      <c r="B131" s="349" t="s">
        <v>475</v>
      </c>
      <c r="C131" s="349" t="s">
        <v>291</v>
      </c>
      <c r="D131" s="386" t="str">
        <f t="shared" si="15"/>
        <v>Grant Kevin</v>
      </c>
      <c r="E131" s="369"/>
      <c r="F131" s="377"/>
      <c r="G131" s="377"/>
      <c r="H131" s="377"/>
      <c r="I131" s="377">
        <v>3.24537037037037E-2</v>
      </c>
      <c r="J131" s="378"/>
      <c r="K131" s="377">
        <v>3.7870370370370367E-2</v>
      </c>
      <c r="L131" s="377"/>
      <c r="M131" s="377"/>
      <c r="N131" s="377">
        <v>4.5486111111111109E-2</v>
      </c>
      <c r="O131" s="377"/>
      <c r="P131" s="377"/>
      <c r="Q131" s="377"/>
      <c r="R131" s="377">
        <v>2.8738425925925928E-2</v>
      </c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9"/>
      <c r="AF131" s="377"/>
      <c r="AG131" s="377"/>
      <c r="AH131" s="377"/>
      <c r="AI131" s="377"/>
      <c r="AJ131" s="377"/>
      <c r="AK131" s="377"/>
      <c r="AL131" s="380">
        <f t="shared" si="16"/>
        <v>2.8738425925925928E-2</v>
      </c>
      <c r="AQ131" s="383"/>
    </row>
    <row r="132" spans="1:43" ht="18" customHeight="1" x14ac:dyDescent="0.25">
      <c r="A132" s="374">
        <v>137</v>
      </c>
      <c r="B132" s="375" t="s">
        <v>475</v>
      </c>
      <c r="C132" s="375" t="s">
        <v>346</v>
      </c>
      <c r="D132" s="375" t="str">
        <f t="shared" si="15"/>
        <v>Henderson Kevin</v>
      </c>
      <c r="E132" s="376" t="s">
        <v>76</v>
      </c>
      <c r="F132" s="377"/>
      <c r="G132" s="377"/>
      <c r="H132" s="377"/>
      <c r="I132" s="377"/>
      <c r="J132" s="378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>
        <v>3.6539351851851851E-2</v>
      </c>
      <c r="X132" s="377"/>
      <c r="Y132" s="377"/>
      <c r="Z132" s="377"/>
      <c r="AA132" s="377"/>
      <c r="AB132" s="377"/>
      <c r="AC132" s="377"/>
      <c r="AD132" s="377"/>
      <c r="AE132" s="379"/>
      <c r="AF132" s="377"/>
      <c r="AG132" s="377"/>
      <c r="AH132" s="377"/>
      <c r="AI132" s="377"/>
      <c r="AJ132" s="377"/>
      <c r="AK132" s="377"/>
      <c r="AL132" s="380">
        <f t="shared" si="16"/>
        <v>3.6539351851851851E-2</v>
      </c>
      <c r="AQ132" s="383"/>
    </row>
    <row r="133" spans="1:43" ht="18" customHeight="1" x14ac:dyDescent="0.25">
      <c r="A133" s="348">
        <v>79</v>
      </c>
      <c r="B133" s="349" t="s">
        <v>476</v>
      </c>
      <c r="C133" s="349" t="s">
        <v>299</v>
      </c>
      <c r="D133" s="386" t="str">
        <f t="shared" si="15"/>
        <v>Mackay Kyle</v>
      </c>
      <c r="E133" s="369"/>
      <c r="F133" s="377"/>
      <c r="G133" s="377"/>
      <c r="H133" s="377"/>
      <c r="I133" s="377"/>
      <c r="J133" s="378"/>
      <c r="K133" s="377"/>
      <c r="L133" s="377"/>
      <c r="M133" s="377"/>
      <c r="N133" s="377"/>
      <c r="O133" s="377"/>
      <c r="P133" s="377"/>
      <c r="Q133" s="377"/>
      <c r="R133" s="377">
        <v>3.7835648148148153E-2</v>
      </c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9"/>
      <c r="AF133" s="377"/>
      <c r="AG133" s="377"/>
      <c r="AH133" s="377"/>
      <c r="AI133" s="377"/>
      <c r="AJ133" s="377"/>
      <c r="AK133" s="377"/>
      <c r="AL133" s="380">
        <f t="shared" si="16"/>
        <v>3.7835648148148153E-2</v>
      </c>
      <c r="AQ133" s="383"/>
    </row>
    <row r="134" spans="1:43" ht="18" customHeight="1" x14ac:dyDescent="0.25">
      <c r="A134" s="374">
        <v>140</v>
      </c>
      <c r="B134" s="384" t="s">
        <v>477</v>
      </c>
      <c r="C134" s="384" t="s">
        <v>364</v>
      </c>
      <c r="D134" s="384" t="str">
        <f t="shared" ref="D134:D197" si="17">CONCATENATE(C134, " ",B134)</f>
        <v>Laine Laura</v>
      </c>
      <c r="E134" s="366" t="s">
        <v>79</v>
      </c>
      <c r="F134" s="377"/>
      <c r="G134" s="377"/>
      <c r="H134" s="377"/>
      <c r="I134" s="377"/>
      <c r="J134" s="378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>
        <v>4.3750000000000004E-2</v>
      </c>
      <c r="X134" s="377"/>
      <c r="Y134" s="377"/>
      <c r="Z134" s="377"/>
      <c r="AA134" s="377"/>
      <c r="AB134" s="377"/>
      <c r="AC134" s="377"/>
      <c r="AD134" s="377"/>
      <c r="AE134" s="379"/>
      <c r="AF134" s="377"/>
      <c r="AG134" s="377"/>
      <c r="AH134" s="377"/>
      <c r="AI134" s="377"/>
      <c r="AJ134" s="377"/>
      <c r="AK134" s="377"/>
      <c r="AL134" s="380">
        <f t="shared" ref="AL134:AL197" si="18">IF(MIN($F134:$AK134)=0,"",MIN($F134:$AK134))</f>
        <v>4.3750000000000004E-2</v>
      </c>
      <c r="AQ134" s="383"/>
    </row>
    <row r="135" spans="1:43" ht="18" customHeight="1" x14ac:dyDescent="0.25">
      <c r="A135" s="374">
        <v>190</v>
      </c>
      <c r="B135" s="375" t="s">
        <v>478</v>
      </c>
      <c r="C135" s="375" t="s">
        <v>299</v>
      </c>
      <c r="D135" s="375" t="str">
        <f t="shared" si="17"/>
        <v>Mackay Leslie</v>
      </c>
      <c r="E135" s="376" t="s">
        <v>76</v>
      </c>
      <c r="F135" s="377"/>
      <c r="G135" s="377"/>
      <c r="H135" s="377"/>
      <c r="I135" s="377"/>
      <c r="J135" s="378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>
        <v>4.3159722222222224E-2</v>
      </c>
      <c r="AE135" s="379">
        <v>3.7106481481481483E-2</v>
      </c>
      <c r="AF135" s="377">
        <v>3.9479166666666669E-2</v>
      </c>
      <c r="AG135" s="377">
        <v>3.3576388888888892E-2</v>
      </c>
      <c r="AH135" s="377"/>
      <c r="AI135" s="377"/>
      <c r="AJ135" s="377"/>
      <c r="AK135" s="377"/>
      <c r="AL135" s="380">
        <f t="shared" si="18"/>
        <v>3.3576388888888892E-2</v>
      </c>
      <c r="AQ135" s="383">
        <v>3.7106481481481483E-2</v>
      </c>
    </row>
    <row r="136" spans="1:43" ht="18" customHeight="1" x14ac:dyDescent="0.25">
      <c r="A136" s="348">
        <v>31</v>
      </c>
      <c r="B136" s="384" t="s">
        <v>478</v>
      </c>
      <c r="C136" s="384" t="s">
        <v>328</v>
      </c>
      <c r="D136" s="384" t="str">
        <f t="shared" si="17"/>
        <v>Oliphant Leslie</v>
      </c>
      <c r="E136" s="366" t="s">
        <v>79</v>
      </c>
      <c r="F136" s="377"/>
      <c r="G136" s="377"/>
      <c r="H136" s="377"/>
      <c r="I136" s="377">
        <v>3.1620370370370368E-2</v>
      </c>
      <c r="J136" s="378">
        <v>4.4386574074074071E-2</v>
      </c>
      <c r="K136" s="377">
        <v>4.0324074074074075E-2</v>
      </c>
      <c r="L136" s="377"/>
      <c r="M136" s="377"/>
      <c r="N136" s="377"/>
      <c r="O136" s="377">
        <v>3.7349537037037035E-2</v>
      </c>
      <c r="P136" s="377">
        <v>4.0729166666666664E-2</v>
      </c>
      <c r="Q136" s="377"/>
      <c r="R136" s="377">
        <v>3.0844907407407404E-2</v>
      </c>
      <c r="S136" s="377">
        <v>3.2048611111111111E-2</v>
      </c>
      <c r="T136" s="377">
        <v>3.8576388888888889E-2</v>
      </c>
      <c r="U136" s="377">
        <v>4.1469907407407407E-2</v>
      </c>
      <c r="V136" s="377">
        <v>3.5613425925925923E-2</v>
      </c>
      <c r="W136" s="377"/>
      <c r="X136" s="377"/>
      <c r="Y136" s="377">
        <v>3.740740740740741E-2</v>
      </c>
      <c r="Z136" s="377"/>
      <c r="AA136" s="377"/>
      <c r="AB136" s="377"/>
      <c r="AC136" s="377"/>
      <c r="AD136" s="377"/>
      <c r="AE136" s="379"/>
      <c r="AF136" s="377"/>
      <c r="AG136" s="377"/>
      <c r="AH136" s="377"/>
      <c r="AI136" s="377"/>
      <c r="AJ136" s="377"/>
      <c r="AK136" s="377"/>
      <c r="AL136" s="380">
        <f t="shared" si="18"/>
        <v>3.0844907407407404E-2</v>
      </c>
      <c r="AQ136" s="383"/>
    </row>
    <row r="137" spans="1:43" ht="18" customHeight="1" x14ac:dyDescent="0.25">
      <c r="A137" s="348">
        <v>39</v>
      </c>
      <c r="B137" s="384" t="s">
        <v>479</v>
      </c>
      <c r="C137" s="384" t="s">
        <v>328</v>
      </c>
      <c r="D137" s="384" t="str">
        <f t="shared" si="17"/>
        <v>Oliphant Lewis</v>
      </c>
      <c r="E137" s="366" t="s">
        <v>79</v>
      </c>
      <c r="F137" s="377"/>
      <c r="G137" s="377"/>
      <c r="H137" s="377"/>
      <c r="I137" s="377">
        <v>3.471064814814815E-2</v>
      </c>
      <c r="J137" s="378">
        <v>4.5694444444444447E-2</v>
      </c>
      <c r="K137" s="377">
        <v>3.8692129629629632E-2</v>
      </c>
      <c r="L137" s="377">
        <v>4.3020833333333335E-2</v>
      </c>
      <c r="M137" s="377">
        <v>3.170138888888889E-2</v>
      </c>
      <c r="N137" s="377"/>
      <c r="O137" s="377">
        <v>3.5902777777777777E-2</v>
      </c>
      <c r="P137" s="377">
        <v>3.8958333333333338E-2</v>
      </c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9"/>
      <c r="AF137" s="377"/>
      <c r="AG137" s="377"/>
      <c r="AH137" s="377"/>
      <c r="AI137" s="377"/>
      <c r="AJ137" s="377"/>
      <c r="AK137" s="377"/>
      <c r="AL137" s="380">
        <f t="shared" si="18"/>
        <v>3.170138888888889E-2</v>
      </c>
      <c r="AQ137" s="383"/>
    </row>
    <row r="138" spans="1:43" ht="18" customHeight="1" x14ac:dyDescent="0.25">
      <c r="A138" s="374">
        <v>191</v>
      </c>
      <c r="B138" s="384" t="s">
        <v>480</v>
      </c>
      <c r="C138" s="384" t="s">
        <v>365</v>
      </c>
      <c r="D138" s="384" t="str">
        <f t="shared" si="17"/>
        <v>Coghill Lisa</v>
      </c>
      <c r="E138" s="366" t="s">
        <v>79</v>
      </c>
      <c r="F138" s="377"/>
      <c r="G138" s="377"/>
      <c r="H138" s="377"/>
      <c r="I138" s="377"/>
      <c r="J138" s="378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>
        <v>5.3043981481481484E-2</v>
      </c>
      <c r="AE138" s="379"/>
      <c r="AF138" s="377"/>
      <c r="AG138" s="377"/>
      <c r="AH138" s="377"/>
      <c r="AI138" s="377"/>
      <c r="AJ138" s="377"/>
      <c r="AK138" s="377"/>
      <c r="AL138" s="380">
        <f t="shared" si="18"/>
        <v>5.3043981481481484E-2</v>
      </c>
      <c r="AQ138" s="383"/>
    </row>
    <row r="139" spans="1:43" ht="18" customHeight="1" x14ac:dyDescent="0.25">
      <c r="A139" s="374">
        <v>136</v>
      </c>
      <c r="B139" s="375" t="s">
        <v>481</v>
      </c>
      <c r="C139" s="375" t="s">
        <v>366</v>
      </c>
      <c r="D139" s="375" t="str">
        <f t="shared" si="17"/>
        <v>Stanger Lorna</v>
      </c>
      <c r="E139" s="376" t="s">
        <v>76</v>
      </c>
      <c r="F139" s="377"/>
      <c r="G139" s="377"/>
      <c r="H139" s="377"/>
      <c r="I139" s="377"/>
      <c r="J139" s="378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>
        <v>3.5613425925925923E-2</v>
      </c>
      <c r="X139" s="377">
        <v>3.3043981481481487E-2</v>
      </c>
      <c r="Y139" s="377">
        <v>3.8032407407407411E-2</v>
      </c>
      <c r="Z139" s="377">
        <v>3.7615740740740741E-2</v>
      </c>
      <c r="AA139" s="377"/>
      <c r="AB139" s="377"/>
      <c r="AC139" s="377"/>
      <c r="AD139" s="377"/>
      <c r="AE139" s="379"/>
      <c r="AF139" s="377"/>
      <c r="AG139" s="377"/>
      <c r="AH139" s="377"/>
      <c r="AI139" s="377"/>
      <c r="AJ139" s="377"/>
      <c r="AK139" s="377"/>
      <c r="AL139" s="380">
        <f t="shared" si="18"/>
        <v>3.3043981481481487E-2</v>
      </c>
      <c r="AQ139" s="383"/>
    </row>
    <row r="140" spans="1:43" ht="18" customHeight="1" x14ac:dyDescent="0.25">
      <c r="A140" s="348">
        <v>78</v>
      </c>
      <c r="B140" s="375" t="s">
        <v>482</v>
      </c>
      <c r="C140" s="375" t="s">
        <v>313</v>
      </c>
      <c r="D140" s="375" t="str">
        <f t="shared" si="17"/>
        <v>Morril Louis</v>
      </c>
      <c r="E140" s="376" t="s">
        <v>76</v>
      </c>
      <c r="F140" s="377"/>
      <c r="G140" s="377"/>
      <c r="H140" s="377"/>
      <c r="I140" s="377"/>
      <c r="J140" s="378"/>
      <c r="K140" s="377"/>
      <c r="L140" s="377"/>
      <c r="M140" s="377"/>
      <c r="N140" s="377"/>
      <c r="O140" s="377"/>
      <c r="P140" s="377">
        <v>4.2569444444444444E-2</v>
      </c>
      <c r="Q140" s="377">
        <v>3.7743055555555557E-2</v>
      </c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9"/>
      <c r="AF140" s="377"/>
      <c r="AG140" s="377"/>
      <c r="AH140" s="377"/>
      <c r="AI140" s="377"/>
      <c r="AJ140" s="377"/>
      <c r="AK140" s="377"/>
      <c r="AL140" s="380">
        <f t="shared" si="18"/>
        <v>3.7743055555555557E-2</v>
      </c>
      <c r="AQ140" s="383"/>
    </row>
    <row r="141" spans="1:43" ht="18" customHeight="1" x14ac:dyDescent="0.25">
      <c r="A141" s="374">
        <v>195</v>
      </c>
      <c r="B141" s="384" t="s">
        <v>483</v>
      </c>
      <c r="C141" s="384" t="s">
        <v>302</v>
      </c>
      <c r="D141" s="384" t="str">
        <f t="shared" si="17"/>
        <v>Sinclair Louise</v>
      </c>
      <c r="E141" s="366" t="s">
        <v>79</v>
      </c>
      <c r="F141" s="377"/>
      <c r="G141" s="377"/>
      <c r="H141" s="377"/>
      <c r="I141" s="377"/>
      <c r="J141" s="378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9">
        <v>4.6979166666666662E-2</v>
      </c>
      <c r="AF141" s="377"/>
      <c r="AG141" s="377">
        <v>3.6469907407407402E-2</v>
      </c>
      <c r="AH141" s="377"/>
      <c r="AI141" s="377"/>
      <c r="AJ141" s="377"/>
      <c r="AK141" s="377"/>
      <c r="AL141" s="380">
        <f t="shared" si="18"/>
        <v>3.6469907407407402E-2</v>
      </c>
      <c r="AQ141" s="383">
        <v>4.6979166666666662E-2</v>
      </c>
    </row>
    <row r="142" spans="1:43" ht="18" customHeight="1" x14ac:dyDescent="0.25">
      <c r="A142" s="348">
        <v>42</v>
      </c>
      <c r="B142" s="375" t="s">
        <v>484</v>
      </c>
      <c r="C142" s="375" t="s">
        <v>367</v>
      </c>
      <c r="D142" s="375" t="str">
        <f t="shared" si="17"/>
        <v>Gray Malcolm</v>
      </c>
      <c r="E142" s="376" t="s">
        <v>76</v>
      </c>
      <c r="F142" s="377"/>
      <c r="G142" s="377">
        <v>4.2488425925925923E-2</v>
      </c>
      <c r="H142" s="377">
        <v>4.5497685185185183E-2</v>
      </c>
      <c r="I142" s="377"/>
      <c r="J142" s="378">
        <v>4.2997685185185187E-2</v>
      </c>
      <c r="K142" s="377"/>
      <c r="L142" s="377">
        <v>3.7696759259259256E-2</v>
      </c>
      <c r="M142" s="377">
        <v>3.2164351851851854E-2</v>
      </c>
      <c r="N142" s="377">
        <v>4.1759259259259253E-2</v>
      </c>
      <c r="O142" s="377">
        <v>3.3865740740740738E-2</v>
      </c>
      <c r="P142" s="377"/>
      <c r="Q142" s="377">
        <v>3.9907407407407412E-2</v>
      </c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9"/>
      <c r="AF142" s="377"/>
      <c r="AG142" s="377"/>
      <c r="AH142" s="377"/>
      <c r="AI142" s="377"/>
      <c r="AJ142" s="377"/>
      <c r="AK142" s="377"/>
      <c r="AL142" s="380">
        <f t="shared" si="18"/>
        <v>3.2164351851851854E-2</v>
      </c>
      <c r="AQ142" s="383"/>
    </row>
    <row r="143" spans="1:43" ht="18" customHeight="1" x14ac:dyDescent="0.25">
      <c r="A143" s="348">
        <v>58</v>
      </c>
      <c r="B143" s="384" t="s">
        <v>485</v>
      </c>
      <c r="C143" s="384" t="s">
        <v>368</v>
      </c>
      <c r="D143" s="384" t="str">
        <f t="shared" si="17"/>
        <v>Scollay Marie</v>
      </c>
      <c r="E143" s="366" t="s">
        <v>79</v>
      </c>
      <c r="F143" s="377">
        <v>3.4409722222222223E-2</v>
      </c>
      <c r="G143" s="377">
        <v>4.6261574074074073E-2</v>
      </c>
      <c r="H143" s="377">
        <v>5.212962962962963E-2</v>
      </c>
      <c r="I143" s="377"/>
      <c r="J143" s="378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9"/>
      <c r="AF143" s="377"/>
      <c r="AG143" s="377"/>
      <c r="AH143" s="377"/>
      <c r="AI143" s="377"/>
      <c r="AJ143" s="377"/>
      <c r="AK143" s="377"/>
      <c r="AL143" s="380">
        <f t="shared" si="18"/>
        <v>3.4409722222222223E-2</v>
      </c>
      <c r="AQ143" s="383"/>
    </row>
    <row r="144" spans="1:43" ht="18" customHeight="1" x14ac:dyDescent="0.25">
      <c r="A144" s="348">
        <v>20</v>
      </c>
      <c r="B144" s="375" t="s">
        <v>486</v>
      </c>
      <c r="C144" s="375" t="s">
        <v>369</v>
      </c>
      <c r="D144" s="375" t="str">
        <f t="shared" si="17"/>
        <v>Cannop Mark</v>
      </c>
      <c r="E144" s="376" t="s">
        <v>76</v>
      </c>
      <c r="F144" s="377"/>
      <c r="G144" s="377"/>
      <c r="H144" s="377"/>
      <c r="I144" s="377"/>
      <c r="J144" s="378"/>
      <c r="K144" s="377"/>
      <c r="L144" s="377"/>
      <c r="M144" s="377"/>
      <c r="N144" s="377"/>
      <c r="O144" s="377"/>
      <c r="P144" s="377"/>
      <c r="Q144" s="377">
        <v>4.0532407407407406E-2</v>
      </c>
      <c r="R144" s="377">
        <v>2.9849537037037036E-2</v>
      </c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9"/>
      <c r="AF144" s="377"/>
      <c r="AG144" s="377"/>
      <c r="AH144" s="377"/>
      <c r="AI144" s="377"/>
      <c r="AJ144" s="377"/>
      <c r="AK144" s="377"/>
      <c r="AL144" s="380">
        <f t="shared" si="18"/>
        <v>2.9849537037037036E-2</v>
      </c>
      <c r="AQ144" s="383"/>
    </row>
    <row r="145" spans="1:43" ht="18" customHeight="1" x14ac:dyDescent="0.25">
      <c r="A145" s="348">
        <v>88</v>
      </c>
      <c r="B145" s="349" t="s">
        <v>486</v>
      </c>
      <c r="C145" s="349" t="s">
        <v>370</v>
      </c>
      <c r="D145" s="386" t="str">
        <f t="shared" si="17"/>
        <v>Macdonald Mark</v>
      </c>
      <c r="E145" s="369"/>
      <c r="F145" s="377"/>
      <c r="G145" s="377"/>
      <c r="H145" s="377">
        <v>4.6192129629629632E-2</v>
      </c>
      <c r="I145" s="377"/>
      <c r="J145" s="378"/>
      <c r="K145" s="377">
        <v>3.9247685185185184E-2</v>
      </c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9"/>
      <c r="AF145" s="377"/>
      <c r="AG145" s="377"/>
      <c r="AH145" s="377"/>
      <c r="AI145" s="377"/>
      <c r="AJ145" s="377"/>
      <c r="AK145" s="377"/>
      <c r="AL145" s="380">
        <f t="shared" si="18"/>
        <v>3.9247685185185184E-2</v>
      </c>
      <c r="AQ145" s="383"/>
    </row>
    <row r="146" spans="1:43" ht="18" customHeight="1" x14ac:dyDescent="0.25">
      <c r="A146" s="374">
        <v>124</v>
      </c>
      <c r="B146" s="375" t="s">
        <v>486</v>
      </c>
      <c r="C146" s="375" t="s">
        <v>371</v>
      </c>
      <c r="D146" s="375" t="str">
        <f t="shared" si="17"/>
        <v>Moddie Mark</v>
      </c>
      <c r="E146" s="376" t="s">
        <v>76</v>
      </c>
      <c r="F146" s="377"/>
      <c r="G146" s="377"/>
      <c r="H146" s="377"/>
      <c r="I146" s="377"/>
      <c r="J146" s="378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>
        <v>5.2812500000000005E-2</v>
      </c>
      <c r="V146" s="377">
        <v>3.9386574074074074E-2</v>
      </c>
      <c r="W146" s="377"/>
      <c r="X146" s="377"/>
      <c r="Y146" s="377"/>
      <c r="Z146" s="377"/>
      <c r="AA146" s="377"/>
      <c r="AB146" s="377"/>
      <c r="AC146" s="377"/>
      <c r="AD146" s="377"/>
      <c r="AE146" s="379"/>
      <c r="AF146" s="377"/>
      <c r="AG146" s="377"/>
      <c r="AH146" s="377"/>
      <c r="AI146" s="377"/>
      <c r="AJ146" s="377"/>
      <c r="AK146" s="377"/>
      <c r="AL146" s="380">
        <f t="shared" si="18"/>
        <v>3.9386574074074074E-2</v>
      </c>
      <c r="AQ146" s="383"/>
    </row>
    <row r="147" spans="1:43" ht="18" customHeight="1" x14ac:dyDescent="0.25">
      <c r="A147" s="374">
        <v>171</v>
      </c>
      <c r="B147" s="375" t="s">
        <v>486</v>
      </c>
      <c r="C147" s="375" t="s">
        <v>372</v>
      </c>
      <c r="D147" s="375" t="str">
        <f t="shared" si="17"/>
        <v>Munro Mark</v>
      </c>
      <c r="E147" s="376" t="s">
        <v>76</v>
      </c>
      <c r="F147" s="377"/>
      <c r="G147" s="377"/>
      <c r="H147" s="377"/>
      <c r="I147" s="377"/>
      <c r="J147" s="378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>
        <v>3.7372685185185189E-2</v>
      </c>
      <c r="AC147" s="377">
        <v>5.094907407407407E-2</v>
      </c>
      <c r="AD147" s="377">
        <v>4.08912037037037E-2</v>
      </c>
      <c r="AE147" s="379">
        <v>3.1828703703703706E-2</v>
      </c>
      <c r="AF147" s="377">
        <v>3.636574074074074E-2</v>
      </c>
      <c r="AG147" s="377"/>
      <c r="AH147" s="377"/>
      <c r="AI147" s="377"/>
      <c r="AJ147" s="377"/>
      <c r="AK147" s="377"/>
      <c r="AL147" s="380">
        <f t="shared" si="18"/>
        <v>3.1828703703703706E-2</v>
      </c>
      <c r="AQ147" s="383">
        <v>3.1828703703703706E-2</v>
      </c>
    </row>
    <row r="148" spans="1:43" ht="18" customHeight="1" x14ac:dyDescent="0.25">
      <c r="A148" s="374">
        <v>156</v>
      </c>
      <c r="B148" s="388" t="s">
        <v>486</v>
      </c>
      <c r="C148" s="388" t="s">
        <v>373</v>
      </c>
      <c r="D148" s="389" t="str">
        <f t="shared" si="17"/>
        <v>Taylor Mark</v>
      </c>
      <c r="E148" s="390"/>
      <c r="F148" s="377"/>
      <c r="G148" s="377"/>
      <c r="H148" s="377"/>
      <c r="I148" s="377"/>
      <c r="J148" s="378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>
        <v>3.24537037037037E-2</v>
      </c>
      <c r="AA148" s="377"/>
      <c r="AB148" s="377"/>
      <c r="AC148" s="377"/>
      <c r="AD148" s="377"/>
      <c r="AE148" s="379"/>
      <c r="AF148" s="377"/>
      <c r="AG148" s="377"/>
      <c r="AH148" s="377"/>
      <c r="AI148" s="377"/>
      <c r="AJ148" s="377"/>
      <c r="AK148" s="377"/>
      <c r="AL148" s="380">
        <f t="shared" si="18"/>
        <v>3.24537037037037E-2</v>
      </c>
      <c r="AQ148" s="383"/>
    </row>
    <row r="149" spans="1:43" ht="18" customHeight="1" x14ac:dyDescent="0.25">
      <c r="A149" s="374">
        <v>157</v>
      </c>
      <c r="B149" s="384" t="s">
        <v>486</v>
      </c>
      <c r="C149" s="384" t="s">
        <v>374</v>
      </c>
      <c r="D149" s="384" t="str">
        <f t="shared" si="17"/>
        <v>Webster Mark</v>
      </c>
      <c r="E149" s="366" t="s">
        <v>79</v>
      </c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>
        <v>3.8981481481481485E-2</v>
      </c>
      <c r="AA149" s="377"/>
      <c r="AB149" s="377"/>
      <c r="AC149" s="377"/>
      <c r="AD149" s="377"/>
      <c r="AE149" s="379"/>
      <c r="AF149" s="377"/>
      <c r="AG149" s="377" t="s">
        <v>267</v>
      </c>
      <c r="AH149" s="377"/>
      <c r="AI149" s="377"/>
      <c r="AJ149" s="377"/>
      <c r="AK149" s="377"/>
      <c r="AL149" s="380">
        <f t="shared" si="18"/>
        <v>3.8981481481481485E-2</v>
      </c>
      <c r="AQ149" s="383"/>
    </row>
    <row r="150" spans="1:43" ht="18" customHeight="1" x14ac:dyDescent="0.25">
      <c r="A150" s="348">
        <v>67</v>
      </c>
      <c r="B150" s="375" t="s">
        <v>487</v>
      </c>
      <c r="C150" s="375" t="s">
        <v>375</v>
      </c>
      <c r="D150" s="375" t="str">
        <f t="shared" si="17"/>
        <v>Johnston Martin</v>
      </c>
      <c r="E150" s="376" t="s">
        <v>76</v>
      </c>
      <c r="F150" s="377"/>
      <c r="G150" s="377"/>
      <c r="H150" s="377"/>
      <c r="I150" s="377"/>
      <c r="J150" s="378"/>
      <c r="K150" s="377"/>
      <c r="L150" s="377"/>
      <c r="M150" s="377">
        <v>3.8113425925925926E-2</v>
      </c>
      <c r="N150" s="377">
        <v>4.8969907407407413E-2</v>
      </c>
      <c r="O150" s="377">
        <v>3.5520833333333328E-2</v>
      </c>
      <c r="P150" s="377" t="s">
        <v>28</v>
      </c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377"/>
      <c r="AB150" s="377"/>
      <c r="AC150" s="377"/>
      <c r="AD150" s="377"/>
      <c r="AE150" s="379"/>
      <c r="AF150" s="377"/>
      <c r="AG150" s="377"/>
      <c r="AH150" s="377"/>
      <c r="AI150" s="377"/>
      <c r="AJ150" s="377"/>
      <c r="AK150" s="377"/>
      <c r="AL150" s="380">
        <f t="shared" si="18"/>
        <v>3.5520833333333328E-2</v>
      </c>
      <c r="AQ150" s="383"/>
    </row>
    <row r="151" spans="1:43" ht="18" customHeight="1" x14ac:dyDescent="0.25">
      <c r="A151" s="348">
        <v>105</v>
      </c>
      <c r="B151" s="375" t="s">
        <v>488</v>
      </c>
      <c r="C151" s="375" t="s">
        <v>288</v>
      </c>
      <c r="D151" s="375" t="str">
        <f t="shared" si="17"/>
        <v>Hughes Martine</v>
      </c>
      <c r="E151" s="376" t="s">
        <v>76</v>
      </c>
      <c r="F151" s="377"/>
      <c r="G151" s="377"/>
      <c r="H151" s="377"/>
      <c r="I151" s="377"/>
      <c r="J151" s="378"/>
      <c r="K151" s="377"/>
      <c r="L151" s="377"/>
      <c r="M151" s="377"/>
      <c r="N151" s="377"/>
      <c r="O151" s="377"/>
      <c r="P151" s="377">
        <v>4.4594907407407409E-2</v>
      </c>
      <c r="Q151" s="377"/>
      <c r="R151" s="377"/>
      <c r="S151" s="377"/>
      <c r="T151" s="377"/>
      <c r="U151" s="377"/>
      <c r="V151" s="377">
        <v>4.0115740740740737E-2</v>
      </c>
      <c r="W151" s="377"/>
      <c r="X151" s="377">
        <v>3.7662037037037036E-2</v>
      </c>
      <c r="Y151" s="377"/>
      <c r="Z151" s="377">
        <v>4.4988425925925925E-2</v>
      </c>
      <c r="AA151" s="377">
        <v>4.387731481481482E-2</v>
      </c>
      <c r="AB151" s="377"/>
      <c r="AC151" s="377"/>
      <c r="AD151" s="377">
        <v>4.9664351851851855E-2</v>
      </c>
      <c r="AE151" s="379"/>
      <c r="AF151" s="377"/>
      <c r="AG151" s="377"/>
      <c r="AH151" s="377"/>
      <c r="AI151" s="377"/>
      <c r="AJ151" s="377"/>
      <c r="AK151" s="377"/>
      <c r="AL151" s="380">
        <f t="shared" si="18"/>
        <v>3.7662037037037036E-2</v>
      </c>
      <c r="AQ151" s="383"/>
    </row>
    <row r="152" spans="1:43" ht="18" customHeight="1" x14ac:dyDescent="0.25">
      <c r="A152" s="348">
        <v>110</v>
      </c>
      <c r="B152" s="349" t="s">
        <v>489</v>
      </c>
      <c r="C152" s="349" t="s">
        <v>376</v>
      </c>
      <c r="D152" s="386" t="str">
        <f t="shared" si="17"/>
        <v>Ruddick Michael</v>
      </c>
      <c r="E152" s="369"/>
      <c r="F152" s="377"/>
      <c r="G152" s="377"/>
      <c r="H152" s="377"/>
      <c r="I152" s="377"/>
      <c r="J152" s="378"/>
      <c r="K152" s="377">
        <v>4.5671296296296293E-2</v>
      </c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9"/>
      <c r="AF152" s="377"/>
      <c r="AG152" s="377"/>
      <c r="AH152" s="377"/>
      <c r="AI152" s="377"/>
      <c r="AJ152" s="377"/>
      <c r="AK152" s="377"/>
      <c r="AL152" s="380">
        <f t="shared" si="18"/>
        <v>4.5671296296296293E-2</v>
      </c>
      <c r="AQ152" s="383"/>
    </row>
    <row r="153" spans="1:43" ht="18" customHeight="1" x14ac:dyDescent="0.25">
      <c r="A153" s="348">
        <v>14</v>
      </c>
      <c r="B153" s="384" t="s">
        <v>489</v>
      </c>
      <c r="C153" s="384" t="s">
        <v>272</v>
      </c>
      <c r="D153" s="384" t="str">
        <f t="shared" si="17"/>
        <v>Sutherland Michael</v>
      </c>
      <c r="E153" s="366" t="s">
        <v>79</v>
      </c>
      <c r="F153" s="377"/>
      <c r="G153" s="377"/>
      <c r="H153" s="377"/>
      <c r="I153" s="377"/>
      <c r="J153" s="378"/>
      <c r="K153" s="377"/>
      <c r="L153" s="377"/>
      <c r="M153" s="377"/>
      <c r="N153" s="377"/>
      <c r="O153" s="377"/>
      <c r="P153" s="377">
        <v>3.7627314814814815E-2</v>
      </c>
      <c r="Q153" s="377"/>
      <c r="R153" s="377">
        <v>2.9421296296296296E-2</v>
      </c>
      <c r="S153" s="377"/>
      <c r="T153" s="377">
        <v>3.9583333333333331E-2</v>
      </c>
      <c r="U153" s="377"/>
      <c r="V153" s="377" t="s">
        <v>23</v>
      </c>
      <c r="W153" s="377"/>
      <c r="X153" s="377"/>
      <c r="Y153" s="377"/>
      <c r="Z153" s="377"/>
      <c r="AA153" s="377">
        <v>3.7662037037037036E-2</v>
      </c>
      <c r="AB153" s="377">
        <v>4.0011574074074074E-2</v>
      </c>
      <c r="AC153" s="377"/>
      <c r="AD153" s="377"/>
      <c r="AE153" s="379"/>
      <c r="AF153" s="377"/>
      <c r="AG153" s="377"/>
      <c r="AH153" s="377"/>
      <c r="AI153" s="377"/>
      <c r="AJ153" s="377"/>
      <c r="AK153" s="377"/>
      <c r="AL153" s="380">
        <f t="shared" si="18"/>
        <v>2.9421296296296296E-2</v>
      </c>
      <c r="AQ153" s="383"/>
    </row>
    <row r="154" spans="1:43" ht="18" customHeight="1" x14ac:dyDescent="0.25">
      <c r="A154" s="348">
        <v>37</v>
      </c>
      <c r="B154" s="384" t="s">
        <v>490</v>
      </c>
      <c r="C154" s="384" t="s">
        <v>344</v>
      </c>
      <c r="D154" s="384" t="str">
        <f t="shared" si="17"/>
        <v>Clyne Neil</v>
      </c>
      <c r="E154" s="366" t="s">
        <v>79</v>
      </c>
      <c r="F154" s="377"/>
      <c r="G154" s="377">
        <v>4.1770833333333333E-2</v>
      </c>
      <c r="H154" s="377">
        <v>4.5057870370370373E-2</v>
      </c>
      <c r="I154" s="377"/>
      <c r="J154" s="378"/>
      <c r="K154" s="377"/>
      <c r="L154" s="377"/>
      <c r="M154" s="377">
        <v>3.1469907407407412E-2</v>
      </c>
      <c r="N154" s="377">
        <v>4.9537037037037039E-2</v>
      </c>
      <c r="O154" s="377">
        <v>3.875E-2</v>
      </c>
      <c r="P154" s="377"/>
      <c r="Q154" s="377"/>
      <c r="R154" s="377"/>
      <c r="S154" s="377"/>
      <c r="T154" s="377"/>
      <c r="U154" s="377"/>
      <c r="V154" s="377"/>
      <c r="W154" s="377"/>
      <c r="X154" s="377"/>
      <c r="Y154" s="377"/>
      <c r="Z154" s="377"/>
      <c r="AA154" s="377"/>
      <c r="AB154" s="377"/>
      <c r="AC154" s="377"/>
      <c r="AD154" s="377"/>
      <c r="AE154" s="379"/>
      <c r="AF154" s="377"/>
      <c r="AG154" s="377"/>
      <c r="AH154" s="377"/>
      <c r="AI154" s="377"/>
      <c r="AJ154" s="377"/>
      <c r="AK154" s="377"/>
      <c r="AL154" s="380">
        <f t="shared" si="18"/>
        <v>3.1469907407407412E-2</v>
      </c>
      <c r="AQ154" s="383"/>
    </row>
    <row r="155" spans="1:43" ht="18" customHeight="1" x14ac:dyDescent="0.25">
      <c r="A155" s="374">
        <v>177</v>
      </c>
      <c r="B155" s="375" t="s">
        <v>490</v>
      </c>
      <c r="C155" s="375" t="s">
        <v>317</v>
      </c>
      <c r="D155" s="375" t="str">
        <f t="shared" si="17"/>
        <v>Smith Neil</v>
      </c>
      <c r="E155" s="376" t="s">
        <v>76</v>
      </c>
      <c r="F155" s="377"/>
      <c r="G155" s="377"/>
      <c r="H155" s="377"/>
      <c r="I155" s="377"/>
      <c r="J155" s="378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>
        <v>5.5868055555555553E-2</v>
      </c>
      <c r="AD155" s="377"/>
      <c r="AE155" s="379"/>
      <c r="AF155" s="377"/>
      <c r="AG155" s="377"/>
      <c r="AH155" s="377"/>
      <c r="AI155" s="377"/>
      <c r="AJ155" s="377"/>
      <c r="AK155" s="377"/>
      <c r="AL155" s="380">
        <f t="shared" si="18"/>
        <v>5.5868055555555553E-2</v>
      </c>
      <c r="AQ155" s="383"/>
    </row>
    <row r="156" spans="1:43" ht="18" customHeight="1" x14ac:dyDescent="0.25">
      <c r="A156" s="374">
        <v>158</v>
      </c>
      <c r="B156" s="375" t="s">
        <v>491</v>
      </c>
      <c r="C156" s="375" t="s">
        <v>377</v>
      </c>
      <c r="D156" s="375" t="str">
        <f t="shared" si="17"/>
        <v>Huyg Nick</v>
      </c>
      <c r="E156" s="376" t="s">
        <v>76</v>
      </c>
      <c r="F156" s="377"/>
      <c r="G156" s="377"/>
      <c r="H156" s="377"/>
      <c r="I156" s="377"/>
      <c r="J156" s="378"/>
      <c r="K156" s="377"/>
      <c r="L156" s="377"/>
      <c r="M156" s="377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>
        <v>4.3252314814814813E-2</v>
      </c>
      <c r="AA156" s="377"/>
      <c r="AB156" s="377"/>
      <c r="AC156" s="377"/>
      <c r="AD156" s="377"/>
      <c r="AE156" s="379"/>
      <c r="AF156" s="377"/>
      <c r="AG156" s="377"/>
      <c r="AH156" s="377"/>
      <c r="AI156" s="377"/>
      <c r="AJ156" s="377"/>
      <c r="AK156" s="377"/>
      <c r="AL156" s="380">
        <f t="shared" si="18"/>
        <v>4.3252314814814813E-2</v>
      </c>
      <c r="AQ156" s="383"/>
    </row>
    <row r="157" spans="1:43" ht="18" customHeight="1" x14ac:dyDescent="0.25">
      <c r="A157" s="374">
        <v>178</v>
      </c>
      <c r="B157" s="384" t="s">
        <v>492</v>
      </c>
      <c r="C157" s="384" t="s">
        <v>277</v>
      </c>
      <c r="D157" s="384" t="str">
        <f t="shared" si="17"/>
        <v>Miller Nicola</v>
      </c>
      <c r="E157" s="366" t="s">
        <v>79</v>
      </c>
      <c r="F157" s="377"/>
      <c r="G157" s="377"/>
      <c r="H157" s="377"/>
      <c r="I157" s="377"/>
      <c r="J157" s="378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>
        <v>7.9513888888888884E-2</v>
      </c>
      <c r="AD157" s="377"/>
      <c r="AE157" s="379"/>
      <c r="AF157" s="377"/>
      <c r="AG157" s="377"/>
      <c r="AH157" s="377"/>
      <c r="AI157" s="377"/>
      <c r="AJ157" s="377"/>
      <c r="AK157" s="377"/>
      <c r="AL157" s="380">
        <f t="shared" si="18"/>
        <v>7.9513888888888884E-2</v>
      </c>
      <c r="AQ157" s="383"/>
    </row>
    <row r="158" spans="1:43" ht="18" customHeight="1" x14ac:dyDescent="0.25">
      <c r="A158" s="348">
        <v>33</v>
      </c>
      <c r="B158" s="384" t="s">
        <v>493</v>
      </c>
      <c r="C158" s="384" t="s">
        <v>330</v>
      </c>
      <c r="D158" s="384" t="str">
        <f t="shared" si="17"/>
        <v>Bremner Norman</v>
      </c>
      <c r="E158" s="366" t="s">
        <v>79</v>
      </c>
      <c r="F158" s="377"/>
      <c r="G158" s="377">
        <v>4.4340277777777777E-2</v>
      </c>
      <c r="H158" s="377"/>
      <c r="I158" s="377">
        <v>3.1006944444444445E-2</v>
      </c>
      <c r="J158" s="378"/>
      <c r="K158" s="377">
        <v>4.1493055555555554E-2</v>
      </c>
      <c r="L158" s="377">
        <v>3.7187499999999998E-2</v>
      </c>
      <c r="M158" s="377">
        <v>3.2777777777777781E-2</v>
      </c>
      <c r="N158" s="377"/>
      <c r="O158" s="377"/>
      <c r="P158" s="377">
        <v>3.9004629629629632E-2</v>
      </c>
      <c r="Q158" s="377"/>
      <c r="R158" s="377">
        <v>3.1284722222222221E-2</v>
      </c>
      <c r="S158" s="377"/>
      <c r="T158" s="377"/>
      <c r="U158" s="377"/>
      <c r="V158" s="377"/>
      <c r="W158" s="377"/>
      <c r="X158" s="377"/>
      <c r="Y158" s="377"/>
      <c r="Z158" s="377"/>
      <c r="AA158" s="377">
        <v>4.7928240740740737E-2</v>
      </c>
      <c r="AB158" s="377"/>
      <c r="AC158" s="377"/>
      <c r="AD158" s="377"/>
      <c r="AE158" s="379"/>
      <c r="AF158" s="377"/>
      <c r="AG158" s="377"/>
      <c r="AH158" s="377"/>
      <c r="AI158" s="377"/>
      <c r="AJ158" s="377"/>
      <c r="AK158" s="377"/>
      <c r="AL158" s="380">
        <f t="shared" si="18"/>
        <v>3.1006944444444445E-2</v>
      </c>
      <c r="AQ158" s="383"/>
    </row>
    <row r="159" spans="1:43" ht="18" customHeight="1" x14ac:dyDescent="0.25">
      <c r="A159" s="348">
        <v>9</v>
      </c>
      <c r="B159" s="349" t="s">
        <v>493</v>
      </c>
      <c r="C159" s="349" t="s">
        <v>378</v>
      </c>
      <c r="D159" s="386" t="str">
        <f t="shared" si="17"/>
        <v>Maclennan Norman</v>
      </c>
      <c r="E159" s="369"/>
      <c r="F159" s="377"/>
      <c r="G159" s="377"/>
      <c r="H159" s="377"/>
      <c r="I159" s="377">
        <v>2.8321759259259258E-2</v>
      </c>
      <c r="J159" s="378"/>
      <c r="K159" s="377"/>
      <c r="L159" s="377"/>
      <c r="M159" s="377"/>
      <c r="N159" s="377"/>
      <c r="O159" s="377"/>
      <c r="P159" s="377"/>
      <c r="Q159" s="377"/>
      <c r="R159" s="377"/>
      <c r="S159" s="377"/>
      <c r="T159" s="377"/>
      <c r="U159" s="377"/>
      <c r="V159" s="377"/>
      <c r="W159" s="377"/>
      <c r="X159" s="377"/>
      <c r="Y159" s="377"/>
      <c r="Z159" s="377"/>
      <c r="AA159" s="377"/>
      <c r="AB159" s="377"/>
      <c r="AC159" s="377"/>
      <c r="AD159" s="377"/>
      <c r="AE159" s="379"/>
      <c r="AF159" s="377"/>
      <c r="AG159" s="377"/>
      <c r="AH159" s="377"/>
      <c r="AI159" s="377"/>
      <c r="AJ159" s="377"/>
      <c r="AK159" s="377"/>
      <c r="AL159" s="380">
        <f t="shared" si="18"/>
        <v>2.8321759259259258E-2</v>
      </c>
      <c r="AQ159" s="383"/>
    </row>
    <row r="160" spans="1:43" ht="18" customHeight="1" x14ac:dyDescent="0.25">
      <c r="A160" s="348">
        <v>77</v>
      </c>
      <c r="B160" s="384" t="s">
        <v>361</v>
      </c>
      <c r="C160" s="384" t="s">
        <v>330</v>
      </c>
      <c r="D160" s="384" t="str">
        <f t="shared" si="17"/>
        <v>Bremner Paul</v>
      </c>
      <c r="E160" s="366" t="s">
        <v>79</v>
      </c>
      <c r="F160" s="377"/>
      <c r="G160" s="377"/>
      <c r="H160" s="377"/>
      <c r="I160" s="377"/>
      <c r="J160" s="378"/>
      <c r="K160" s="377"/>
      <c r="L160" s="377"/>
      <c r="M160" s="377"/>
      <c r="N160" s="377">
        <v>4.3576388888888894E-2</v>
      </c>
      <c r="O160" s="377"/>
      <c r="P160" s="377">
        <v>5.1412037037037034E-2</v>
      </c>
      <c r="Q160" s="377">
        <v>4.311342592592593E-2</v>
      </c>
      <c r="R160" s="377">
        <v>3.7465277777777778E-2</v>
      </c>
      <c r="S160" s="377"/>
      <c r="T160" s="377">
        <v>4.9976851851851856E-2</v>
      </c>
      <c r="U160" s="377"/>
      <c r="V160" s="377">
        <v>3.8391203703703698E-2</v>
      </c>
      <c r="W160" s="377"/>
      <c r="X160" s="377"/>
      <c r="Y160" s="377">
        <v>4.2685185185185187E-2</v>
      </c>
      <c r="Z160" s="377">
        <v>4.2997685185185187E-2</v>
      </c>
      <c r="AA160" s="377"/>
      <c r="AB160" s="377"/>
      <c r="AC160" s="377"/>
      <c r="AD160" s="377"/>
      <c r="AE160" s="379"/>
      <c r="AF160" s="377"/>
      <c r="AG160" s="377"/>
      <c r="AH160" s="377"/>
      <c r="AI160" s="377"/>
      <c r="AJ160" s="377"/>
      <c r="AK160" s="377"/>
      <c r="AL160" s="380">
        <f t="shared" si="18"/>
        <v>3.7465277777777778E-2</v>
      </c>
      <c r="AQ160" s="383"/>
    </row>
    <row r="161" spans="1:43" ht="18" customHeight="1" x14ac:dyDescent="0.25">
      <c r="A161" s="348">
        <v>83</v>
      </c>
      <c r="B161" s="349" t="s">
        <v>361</v>
      </c>
      <c r="C161" s="349" t="s">
        <v>379</v>
      </c>
      <c r="D161" s="386" t="str">
        <f t="shared" si="17"/>
        <v>Wolfenden Paul</v>
      </c>
      <c r="E161" s="369"/>
      <c r="F161" s="377"/>
      <c r="G161" s="377"/>
      <c r="H161" s="377"/>
      <c r="I161" s="377"/>
      <c r="J161" s="377"/>
      <c r="K161" s="377">
        <v>3.861111111111111E-2</v>
      </c>
      <c r="L161" s="377"/>
      <c r="M161" s="377"/>
      <c r="N161" s="377"/>
      <c r="O161" s="377"/>
      <c r="P161" s="377"/>
      <c r="Q161" s="377"/>
      <c r="R161" s="377"/>
      <c r="S161" s="377"/>
      <c r="T161" s="377"/>
      <c r="U161" s="377"/>
      <c r="V161" s="377"/>
      <c r="W161" s="377"/>
      <c r="X161" s="377"/>
      <c r="Y161" s="377"/>
      <c r="Z161" s="377"/>
      <c r="AA161" s="377"/>
      <c r="AB161" s="377"/>
      <c r="AC161" s="377"/>
      <c r="AD161" s="377"/>
      <c r="AE161" s="379"/>
      <c r="AF161" s="377"/>
      <c r="AG161" s="377"/>
      <c r="AH161" s="377"/>
      <c r="AI161" s="377"/>
      <c r="AJ161" s="377"/>
      <c r="AK161" s="377"/>
      <c r="AL161" s="380">
        <f t="shared" si="18"/>
        <v>3.861111111111111E-2</v>
      </c>
      <c r="AQ161" s="383"/>
    </row>
    <row r="162" spans="1:43" ht="18" customHeight="1" x14ac:dyDescent="0.25">
      <c r="A162" s="374">
        <v>192</v>
      </c>
      <c r="B162" s="384" t="s">
        <v>494</v>
      </c>
      <c r="C162" s="384" t="s">
        <v>380</v>
      </c>
      <c r="D162" s="384" t="str">
        <f t="shared" si="17"/>
        <v>Donnachie Peta</v>
      </c>
      <c r="E162" s="366" t="s">
        <v>79</v>
      </c>
      <c r="F162" s="377"/>
      <c r="G162" s="377"/>
      <c r="H162" s="377"/>
      <c r="I162" s="377"/>
      <c r="J162" s="378"/>
      <c r="K162" s="377"/>
      <c r="L162" s="377"/>
      <c r="M162" s="377"/>
      <c r="N162" s="377"/>
      <c r="O162" s="377"/>
      <c r="P162" s="377"/>
      <c r="Q162" s="377"/>
      <c r="R162" s="377"/>
      <c r="S162" s="377"/>
      <c r="T162" s="377"/>
      <c r="U162" s="377"/>
      <c r="V162" s="377"/>
      <c r="W162" s="377"/>
      <c r="X162" s="377"/>
      <c r="Y162" s="377"/>
      <c r="Z162" s="377"/>
      <c r="AA162" s="377"/>
      <c r="AB162" s="377"/>
      <c r="AC162" s="377"/>
      <c r="AD162" s="377">
        <v>4.9664351851851855E-2</v>
      </c>
      <c r="AE162" s="379"/>
      <c r="AF162" s="377"/>
      <c r="AG162" s="377">
        <v>3.7326388888888888E-2</v>
      </c>
      <c r="AH162" s="377"/>
      <c r="AI162" s="377"/>
      <c r="AJ162" s="377"/>
      <c r="AK162" s="377"/>
      <c r="AL162" s="380">
        <f t="shared" si="18"/>
        <v>3.7326388888888888E-2</v>
      </c>
      <c r="AQ162" s="383"/>
    </row>
    <row r="163" spans="1:43" ht="18" customHeight="1" x14ac:dyDescent="0.25">
      <c r="A163" s="374">
        <v>179</v>
      </c>
      <c r="B163" s="384" t="s">
        <v>495</v>
      </c>
      <c r="C163" s="384" t="s">
        <v>380</v>
      </c>
      <c r="D163" s="384" t="str">
        <f t="shared" si="17"/>
        <v>Donnachie Peter</v>
      </c>
      <c r="E163" s="366" t="s">
        <v>79</v>
      </c>
      <c r="F163" s="377"/>
      <c r="G163" s="377"/>
      <c r="H163" s="377"/>
      <c r="I163" s="377"/>
      <c r="J163" s="378"/>
      <c r="K163" s="377"/>
      <c r="L163" s="377"/>
      <c r="M163" s="377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377"/>
      <c r="Z163" s="377"/>
      <c r="AA163" s="377"/>
      <c r="AB163" s="377"/>
      <c r="AC163" s="377">
        <v>6.1122685185185183E-2</v>
      </c>
      <c r="AD163" s="377"/>
      <c r="AE163" s="379"/>
      <c r="AF163" s="377"/>
      <c r="AG163" s="377"/>
      <c r="AH163" s="377"/>
      <c r="AI163" s="377"/>
      <c r="AJ163" s="377"/>
      <c r="AK163" s="377"/>
      <c r="AL163" s="380">
        <f t="shared" si="18"/>
        <v>6.1122685185185183E-2</v>
      </c>
      <c r="AQ163" s="383"/>
    </row>
    <row r="164" spans="1:43" ht="18" customHeight="1" x14ac:dyDescent="0.25">
      <c r="A164" s="374">
        <v>141</v>
      </c>
      <c r="B164" s="375" t="s">
        <v>495</v>
      </c>
      <c r="C164" s="375" t="s">
        <v>381</v>
      </c>
      <c r="D164" s="375" t="str">
        <f t="shared" si="17"/>
        <v>Fenwick Peter</v>
      </c>
      <c r="E164" s="376" t="s">
        <v>76</v>
      </c>
      <c r="F164" s="377"/>
      <c r="G164" s="377"/>
      <c r="H164" s="377"/>
      <c r="I164" s="377"/>
      <c r="J164" s="378"/>
      <c r="K164" s="377"/>
      <c r="L164" s="377"/>
      <c r="M164" s="377"/>
      <c r="N164" s="377"/>
      <c r="O164" s="377"/>
      <c r="P164" s="377"/>
      <c r="Q164" s="377"/>
      <c r="R164" s="377"/>
      <c r="S164" s="377"/>
      <c r="T164" s="377"/>
      <c r="U164" s="377"/>
      <c r="V164" s="377"/>
      <c r="W164" s="377"/>
      <c r="X164" s="377">
        <v>2.90162037037037E-2</v>
      </c>
      <c r="Y164" s="377">
        <v>3.2187500000000001E-2</v>
      </c>
      <c r="Z164" s="377"/>
      <c r="AA164" s="377"/>
      <c r="AB164" s="377"/>
      <c r="AC164" s="377"/>
      <c r="AD164" s="377"/>
      <c r="AE164" s="379"/>
      <c r="AF164" s="377"/>
      <c r="AG164" s="377"/>
      <c r="AH164" s="377"/>
      <c r="AI164" s="377"/>
      <c r="AJ164" s="377"/>
      <c r="AK164" s="377"/>
      <c r="AL164" s="380">
        <f t="shared" si="18"/>
        <v>2.90162037037037E-2</v>
      </c>
      <c r="AQ164" s="383"/>
    </row>
    <row r="165" spans="1:43" ht="18" customHeight="1" x14ac:dyDescent="0.25">
      <c r="A165" s="348">
        <v>60</v>
      </c>
      <c r="B165" s="349" t="s">
        <v>495</v>
      </c>
      <c r="C165" s="349" t="s">
        <v>302</v>
      </c>
      <c r="D165" s="386" t="str">
        <f t="shared" si="17"/>
        <v>Sinclair Peter</v>
      </c>
      <c r="E165" s="369"/>
      <c r="F165" s="377">
        <v>3.4629629629629628E-2</v>
      </c>
      <c r="G165" s="377"/>
      <c r="H165" s="377"/>
      <c r="I165" s="377"/>
      <c r="J165" s="378"/>
      <c r="K165" s="377"/>
      <c r="L165" s="377"/>
      <c r="M165" s="377"/>
      <c r="N165" s="377"/>
      <c r="O165" s="377"/>
      <c r="P165" s="377"/>
      <c r="Q165" s="377"/>
      <c r="R165" s="377"/>
      <c r="S165" s="377"/>
      <c r="T165" s="377"/>
      <c r="U165" s="377"/>
      <c r="V165" s="377"/>
      <c r="W165" s="377"/>
      <c r="X165" s="377"/>
      <c r="Y165" s="377"/>
      <c r="Z165" s="377"/>
      <c r="AA165" s="377"/>
      <c r="AB165" s="377"/>
      <c r="AC165" s="377"/>
      <c r="AD165" s="377"/>
      <c r="AE165" s="379"/>
      <c r="AF165" s="377"/>
      <c r="AG165" s="377"/>
      <c r="AH165" s="377"/>
      <c r="AI165" s="377"/>
      <c r="AJ165" s="377"/>
      <c r="AK165" s="377"/>
      <c r="AL165" s="380">
        <f t="shared" si="18"/>
        <v>3.4629629629629628E-2</v>
      </c>
      <c r="AQ165" s="383"/>
    </row>
    <row r="166" spans="1:43" ht="18" customHeight="1" x14ac:dyDescent="0.25">
      <c r="A166" s="348">
        <v>82</v>
      </c>
      <c r="B166" s="349" t="s">
        <v>495</v>
      </c>
      <c r="C166" s="349" t="s">
        <v>382</v>
      </c>
      <c r="D166" s="386" t="str">
        <f t="shared" si="17"/>
        <v>Thomson Peter</v>
      </c>
      <c r="E166" s="369"/>
      <c r="F166" s="377"/>
      <c r="G166" s="377"/>
      <c r="H166" s="377"/>
      <c r="I166" s="377"/>
      <c r="J166" s="378"/>
      <c r="K166" s="377"/>
      <c r="L166" s="377"/>
      <c r="M166" s="377"/>
      <c r="N166" s="377"/>
      <c r="O166" s="377"/>
      <c r="P166" s="377"/>
      <c r="Q166" s="377">
        <v>3.8541666666666669E-2</v>
      </c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9"/>
      <c r="AF166" s="377"/>
      <c r="AG166" s="377"/>
      <c r="AH166" s="377"/>
      <c r="AI166" s="377"/>
      <c r="AJ166" s="377"/>
      <c r="AK166" s="377"/>
      <c r="AL166" s="380">
        <f t="shared" si="18"/>
        <v>3.8541666666666669E-2</v>
      </c>
      <c r="AQ166" s="383"/>
    </row>
    <row r="167" spans="1:43" ht="18" customHeight="1" x14ac:dyDescent="0.25">
      <c r="A167" s="374">
        <v>135</v>
      </c>
      <c r="B167" s="384" t="s">
        <v>496</v>
      </c>
      <c r="C167" s="384" t="s">
        <v>383</v>
      </c>
      <c r="D167" s="384" t="str">
        <f t="shared" si="17"/>
        <v>Baker Phil</v>
      </c>
      <c r="E167" s="366" t="s">
        <v>79</v>
      </c>
      <c r="F167" s="377"/>
      <c r="G167" s="377"/>
      <c r="H167" s="377"/>
      <c r="I167" s="377"/>
      <c r="J167" s="378"/>
      <c r="K167" s="377"/>
      <c r="L167" s="377"/>
      <c r="M167" s="377"/>
      <c r="N167" s="377"/>
      <c r="O167" s="377"/>
      <c r="P167" s="377"/>
      <c r="Q167" s="377"/>
      <c r="R167" s="377"/>
      <c r="S167" s="377"/>
      <c r="T167" s="377"/>
      <c r="U167" s="377"/>
      <c r="V167" s="377">
        <v>3.9918981481481479E-2</v>
      </c>
      <c r="W167" s="377"/>
      <c r="X167" s="377"/>
      <c r="Y167" s="377"/>
      <c r="Z167" s="377"/>
      <c r="AA167" s="377"/>
      <c r="AB167" s="377"/>
      <c r="AC167" s="377"/>
      <c r="AD167" s="377"/>
      <c r="AE167" s="379"/>
      <c r="AF167" s="377"/>
      <c r="AG167" s="377"/>
      <c r="AH167" s="377"/>
      <c r="AI167" s="377"/>
      <c r="AJ167" s="377"/>
      <c r="AK167" s="377"/>
      <c r="AL167" s="380">
        <f t="shared" si="18"/>
        <v>3.9918981481481479E-2</v>
      </c>
      <c r="AQ167" s="383"/>
    </row>
    <row r="168" spans="1:43" ht="18" customHeight="1" x14ac:dyDescent="0.25">
      <c r="A168" s="348">
        <v>21</v>
      </c>
      <c r="B168" s="375" t="s">
        <v>496</v>
      </c>
      <c r="C168" s="375" t="s">
        <v>384</v>
      </c>
      <c r="D168" s="375" t="str">
        <f t="shared" si="17"/>
        <v>Carwright Phil</v>
      </c>
      <c r="E168" s="376" t="s">
        <v>76</v>
      </c>
      <c r="F168" s="377"/>
      <c r="G168" s="377"/>
      <c r="H168" s="377"/>
      <c r="I168" s="377"/>
      <c r="J168" s="378"/>
      <c r="K168" s="377"/>
      <c r="L168" s="377"/>
      <c r="M168" s="377"/>
      <c r="N168" s="377"/>
      <c r="O168" s="377">
        <v>3.6851851851851851E-2</v>
      </c>
      <c r="P168" s="377">
        <v>3.6134259259259262E-2</v>
      </c>
      <c r="Q168" s="377">
        <v>3.8599537037037036E-2</v>
      </c>
      <c r="R168" s="377">
        <v>3.0138888888888885E-2</v>
      </c>
      <c r="S168" s="377"/>
      <c r="T168" s="377">
        <v>4.1504629629629627E-2</v>
      </c>
      <c r="U168" s="377"/>
      <c r="V168" s="377">
        <v>3.5370370370370365E-2</v>
      </c>
      <c r="W168" s="377"/>
      <c r="X168" s="377">
        <v>3.4143518518518517E-2</v>
      </c>
      <c r="Y168" s="377">
        <v>3.7800925925925925E-2</v>
      </c>
      <c r="Z168" s="377"/>
      <c r="AA168" s="377">
        <v>3.6215277777777777E-2</v>
      </c>
      <c r="AB168" s="377"/>
      <c r="AC168" s="377">
        <v>4.821759259259259E-2</v>
      </c>
      <c r="AD168" s="377">
        <v>3.9097222222222221E-2</v>
      </c>
      <c r="AE168" s="379">
        <v>3.2557870370370369E-2</v>
      </c>
      <c r="AF168" s="377"/>
      <c r="AG168" s="377">
        <v>3.0497685185185183E-2</v>
      </c>
      <c r="AH168" s="377"/>
      <c r="AI168" s="377"/>
      <c r="AJ168" s="377"/>
      <c r="AK168" s="377"/>
      <c r="AL168" s="380">
        <f t="shared" si="18"/>
        <v>3.0138888888888885E-2</v>
      </c>
      <c r="AQ168" s="383">
        <v>3.2557870370370369E-2</v>
      </c>
    </row>
    <row r="169" spans="1:43" ht="18" customHeight="1" x14ac:dyDescent="0.25">
      <c r="A169" s="374">
        <v>180</v>
      </c>
      <c r="B169" s="384" t="s">
        <v>497</v>
      </c>
      <c r="C169" s="384" t="s">
        <v>385</v>
      </c>
      <c r="D169" s="384" t="str">
        <f t="shared" si="17"/>
        <v>McCalumn Philip</v>
      </c>
      <c r="E169" s="366" t="s">
        <v>79</v>
      </c>
      <c r="F169" s="377"/>
      <c r="G169" s="377"/>
      <c r="H169" s="377"/>
      <c r="I169" s="377"/>
      <c r="J169" s="378"/>
      <c r="K169" s="377"/>
      <c r="L169" s="377"/>
      <c r="M169" s="377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377"/>
      <c r="AB169" s="377"/>
      <c r="AC169" s="377">
        <v>6.5995370370370371E-2</v>
      </c>
      <c r="AD169" s="377"/>
      <c r="AE169" s="379">
        <v>5.0034722222222223E-2</v>
      </c>
      <c r="AF169" s="377"/>
      <c r="AG169" s="377"/>
      <c r="AH169" s="377"/>
      <c r="AI169" s="377"/>
      <c r="AJ169" s="377"/>
      <c r="AK169" s="377"/>
      <c r="AL169" s="380">
        <f t="shared" si="18"/>
        <v>5.0034722222222223E-2</v>
      </c>
      <c r="AQ169" s="383">
        <v>5.0034722222222223E-2</v>
      </c>
    </row>
    <row r="170" spans="1:43" ht="18" customHeight="1" x14ac:dyDescent="0.25">
      <c r="A170" s="374">
        <v>133</v>
      </c>
      <c r="B170" s="375" t="s">
        <v>498</v>
      </c>
      <c r="C170" s="375" t="s">
        <v>386</v>
      </c>
      <c r="D170" s="375" t="str">
        <f t="shared" si="17"/>
        <v>Cartwright Ranald</v>
      </c>
      <c r="E170" s="376" t="s">
        <v>76</v>
      </c>
      <c r="F170" s="377"/>
      <c r="G170" s="377"/>
      <c r="H170" s="377"/>
      <c r="I170" s="377"/>
      <c r="J170" s="378"/>
      <c r="K170" s="377"/>
      <c r="L170" s="377"/>
      <c r="M170" s="377"/>
      <c r="N170" s="377"/>
      <c r="O170" s="377"/>
      <c r="P170" s="377"/>
      <c r="Q170" s="377"/>
      <c r="R170" s="377"/>
      <c r="S170" s="377"/>
      <c r="T170" s="377"/>
      <c r="U170" s="377"/>
      <c r="V170" s="377">
        <v>3.7094907407407403E-2</v>
      </c>
      <c r="W170" s="377"/>
      <c r="X170" s="377">
        <v>3.0173611111111113E-2</v>
      </c>
      <c r="Y170" s="377" t="s">
        <v>23</v>
      </c>
      <c r="Z170" s="377"/>
      <c r="AA170" s="377"/>
      <c r="AB170" s="377"/>
      <c r="AC170" s="377"/>
      <c r="AD170" s="377"/>
      <c r="AE170" s="379"/>
      <c r="AF170" s="377"/>
      <c r="AG170" s="377"/>
      <c r="AH170" s="377"/>
      <c r="AI170" s="377"/>
      <c r="AJ170" s="377"/>
      <c r="AK170" s="377"/>
      <c r="AL170" s="380">
        <f t="shared" si="18"/>
        <v>3.0173611111111113E-2</v>
      </c>
      <c r="AQ170" s="383"/>
    </row>
    <row r="171" spans="1:43" ht="18" customHeight="1" x14ac:dyDescent="0.25">
      <c r="A171" s="348">
        <v>104</v>
      </c>
      <c r="B171" s="375" t="s">
        <v>499</v>
      </c>
      <c r="C171" s="375" t="s">
        <v>387</v>
      </c>
      <c r="D171" s="375" t="str">
        <f t="shared" si="17"/>
        <v>Cardosi Raymond</v>
      </c>
      <c r="E171" s="376" t="s">
        <v>76</v>
      </c>
      <c r="F171" s="377"/>
      <c r="G171" s="377"/>
      <c r="H171" s="377"/>
      <c r="I171" s="377"/>
      <c r="J171" s="378">
        <v>4.4513888888888888E-2</v>
      </c>
      <c r="K171" s="377"/>
      <c r="L171" s="377"/>
      <c r="M171" s="377"/>
      <c r="N171" s="377"/>
      <c r="O171" s="377"/>
      <c r="P171" s="377"/>
      <c r="Q171" s="377"/>
      <c r="R171" s="377"/>
      <c r="S171" s="377"/>
      <c r="T171" s="377"/>
      <c r="U171" s="377"/>
      <c r="V171" s="377"/>
      <c r="W171" s="377"/>
      <c r="X171" s="377"/>
      <c r="Y171" s="377"/>
      <c r="Z171" s="377"/>
      <c r="AA171" s="377"/>
      <c r="AB171" s="377"/>
      <c r="AC171" s="377"/>
      <c r="AD171" s="377"/>
      <c r="AE171" s="379"/>
      <c r="AF171" s="377"/>
      <c r="AG171" s="377"/>
      <c r="AH171" s="377"/>
      <c r="AI171" s="377"/>
      <c r="AJ171" s="377"/>
      <c r="AK171" s="377"/>
      <c r="AL171" s="380">
        <f t="shared" si="18"/>
        <v>4.4513888888888888E-2</v>
      </c>
      <c r="AQ171" s="383"/>
    </row>
    <row r="172" spans="1:43" ht="18" customHeight="1" x14ac:dyDescent="0.25">
      <c r="A172" s="348">
        <v>27</v>
      </c>
      <c r="B172" s="375" t="s">
        <v>499</v>
      </c>
      <c r="C172" s="375" t="s">
        <v>388</v>
      </c>
      <c r="D172" s="375" t="str">
        <f t="shared" si="17"/>
        <v>Florence Raymond</v>
      </c>
      <c r="E172" s="376" t="s">
        <v>76</v>
      </c>
      <c r="F172" s="377">
        <v>3.1354166666666662E-2</v>
      </c>
      <c r="G172" s="377">
        <v>4.0925925925925928E-2</v>
      </c>
      <c r="H172" s="377">
        <v>4.1956018518518517E-2</v>
      </c>
      <c r="I172" s="377">
        <v>3.0671296296296294E-2</v>
      </c>
      <c r="J172" s="378">
        <v>4.0312500000000001E-2</v>
      </c>
      <c r="K172" s="377">
        <v>3.8483796296296294E-2</v>
      </c>
      <c r="L172" s="377" t="s">
        <v>30</v>
      </c>
      <c r="M172" s="377"/>
      <c r="N172" s="377"/>
      <c r="O172" s="377"/>
      <c r="P172" s="377"/>
      <c r="Q172" s="377"/>
      <c r="R172" s="377"/>
      <c r="S172" s="377"/>
      <c r="T172" s="377"/>
      <c r="U172" s="377"/>
      <c r="V172" s="377"/>
      <c r="W172" s="377"/>
      <c r="X172" s="377"/>
      <c r="Y172" s="377"/>
      <c r="Z172" s="377"/>
      <c r="AA172" s="377"/>
      <c r="AB172" s="377"/>
      <c r="AC172" s="377"/>
      <c r="AD172" s="377"/>
      <c r="AE172" s="379"/>
      <c r="AF172" s="377"/>
      <c r="AG172" s="377"/>
      <c r="AH172" s="377"/>
      <c r="AI172" s="377"/>
      <c r="AJ172" s="377"/>
      <c r="AK172" s="377"/>
      <c r="AL172" s="380">
        <f t="shared" si="18"/>
        <v>3.0671296296296294E-2</v>
      </c>
      <c r="AQ172" s="383"/>
    </row>
    <row r="173" spans="1:43" ht="18" customHeight="1" x14ac:dyDescent="0.25">
      <c r="A173" s="374">
        <v>164</v>
      </c>
      <c r="B173" s="384" t="s">
        <v>499</v>
      </c>
      <c r="C173" s="384" t="s">
        <v>370</v>
      </c>
      <c r="D173" s="384" t="str">
        <f t="shared" si="17"/>
        <v>Macdonald Raymond</v>
      </c>
      <c r="E173" s="366" t="s">
        <v>79</v>
      </c>
      <c r="F173" s="377"/>
      <c r="G173" s="377"/>
      <c r="H173" s="377"/>
      <c r="I173" s="377"/>
      <c r="J173" s="378"/>
      <c r="K173" s="377"/>
      <c r="L173" s="377"/>
      <c r="M173" s="377"/>
      <c r="N173" s="377"/>
      <c r="O173" s="377"/>
      <c r="P173" s="377"/>
      <c r="Q173" s="377"/>
      <c r="R173" s="377"/>
      <c r="S173" s="377"/>
      <c r="T173" s="377"/>
      <c r="U173" s="377"/>
      <c r="V173" s="377"/>
      <c r="W173" s="377"/>
      <c r="X173" s="377"/>
      <c r="Y173" s="377"/>
      <c r="Z173" s="377"/>
      <c r="AA173" s="377">
        <v>4.3912037037037034E-2</v>
      </c>
      <c r="AB173" s="377"/>
      <c r="AC173" s="377"/>
      <c r="AD173" s="377"/>
      <c r="AE173" s="379"/>
      <c r="AF173" s="377"/>
      <c r="AG173" s="377"/>
      <c r="AH173" s="377"/>
      <c r="AI173" s="377"/>
      <c r="AJ173" s="377"/>
      <c r="AK173" s="377"/>
      <c r="AL173" s="380">
        <f t="shared" si="18"/>
        <v>4.3912037037037034E-2</v>
      </c>
      <c r="AQ173" s="383"/>
    </row>
    <row r="174" spans="1:43" ht="18" customHeight="1" x14ac:dyDescent="0.25">
      <c r="A174" s="374">
        <v>200</v>
      </c>
      <c r="B174" s="375" t="s">
        <v>500</v>
      </c>
      <c r="C174" s="375" t="s">
        <v>389</v>
      </c>
      <c r="D174" s="375" t="str">
        <f t="shared" si="17"/>
        <v>Kennedy Rhoda</v>
      </c>
      <c r="E174" s="376" t="s">
        <v>76</v>
      </c>
      <c r="F174" s="377"/>
      <c r="G174" s="377"/>
      <c r="H174" s="377"/>
      <c r="I174" s="377"/>
      <c r="J174" s="378"/>
      <c r="K174" s="377"/>
      <c r="L174" s="377"/>
      <c r="M174" s="377"/>
      <c r="N174" s="377"/>
      <c r="O174" s="377"/>
      <c r="P174" s="377"/>
      <c r="Q174" s="377"/>
      <c r="R174" s="377"/>
      <c r="S174" s="377"/>
      <c r="T174" s="377"/>
      <c r="U174" s="377"/>
      <c r="V174" s="377"/>
      <c r="W174" s="377"/>
      <c r="X174" s="377"/>
      <c r="Y174" s="377"/>
      <c r="Z174" s="377"/>
      <c r="AA174" s="377"/>
      <c r="AB174" s="377"/>
      <c r="AC174" s="377"/>
      <c r="AD174" s="377"/>
      <c r="AE174" s="379"/>
      <c r="AF174" s="377">
        <v>3.3530092592592591E-2</v>
      </c>
      <c r="AG174" s="377">
        <v>2.8206018518518519E-2</v>
      </c>
      <c r="AH174" s="377"/>
      <c r="AI174" s="377"/>
      <c r="AJ174" s="377"/>
      <c r="AK174" s="377"/>
      <c r="AL174" s="380">
        <f t="shared" si="18"/>
        <v>2.8206018518518519E-2</v>
      </c>
      <c r="AQ174" s="383"/>
    </row>
    <row r="175" spans="1:43" ht="18" customHeight="1" x14ac:dyDescent="0.25">
      <c r="A175" s="374">
        <v>181</v>
      </c>
      <c r="B175" s="375" t="s">
        <v>284</v>
      </c>
      <c r="C175" s="375" t="s">
        <v>390</v>
      </c>
      <c r="D175" s="375" t="str">
        <f t="shared" si="17"/>
        <v>Hunt Richard</v>
      </c>
      <c r="E175" s="376" t="s">
        <v>76</v>
      </c>
      <c r="F175" s="377"/>
      <c r="G175" s="377"/>
      <c r="H175" s="377"/>
      <c r="I175" s="377"/>
      <c r="J175" s="378"/>
      <c r="K175" s="377"/>
      <c r="L175" s="377"/>
      <c r="M175" s="377"/>
      <c r="N175" s="377"/>
      <c r="O175" s="377"/>
      <c r="P175" s="377"/>
      <c r="Q175" s="377"/>
      <c r="R175" s="377"/>
      <c r="S175" s="377"/>
      <c r="T175" s="377"/>
      <c r="U175" s="377"/>
      <c r="V175" s="377"/>
      <c r="W175" s="377"/>
      <c r="X175" s="377"/>
      <c r="Y175" s="377"/>
      <c r="Z175" s="377"/>
      <c r="AA175" s="377"/>
      <c r="AB175" s="377"/>
      <c r="AC175" s="377">
        <v>5.002314814814815E-2</v>
      </c>
      <c r="AD175" s="377">
        <v>4.0821759259259259E-2</v>
      </c>
      <c r="AE175" s="379"/>
      <c r="AF175" s="377"/>
      <c r="AG175" s="377"/>
      <c r="AH175" s="377"/>
      <c r="AI175" s="377"/>
      <c r="AJ175" s="377"/>
      <c r="AK175" s="377"/>
      <c r="AL175" s="380">
        <f t="shared" si="18"/>
        <v>4.0821759259259259E-2</v>
      </c>
      <c r="AQ175" s="383"/>
    </row>
    <row r="176" spans="1:43" ht="18" customHeight="1" x14ac:dyDescent="0.25">
      <c r="A176" s="374">
        <v>138</v>
      </c>
      <c r="B176" s="375" t="s">
        <v>501</v>
      </c>
      <c r="C176" s="375" t="s">
        <v>391</v>
      </c>
      <c r="D176" s="375" t="str">
        <f t="shared" si="17"/>
        <v>Murdoch Rob</v>
      </c>
      <c r="E176" s="376" t="s">
        <v>76</v>
      </c>
      <c r="F176" s="377"/>
      <c r="G176" s="377"/>
      <c r="H176" s="377"/>
      <c r="I176" s="377"/>
      <c r="J176" s="378"/>
      <c r="K176" s="377"/>
      <c r="L176" s="377"/>
      <c r="M176" s="377"/>
      <c r="N176" s="377"/>
      <c r="O176" s="377"/>
      <c r="P176" s="377"/>
      <c r="Q176" s="377"/>
      <c r="R176" s="377"/>
      <c r="S176" s="377"/>
      <c r="T176" s="377"/>
      <c r="U176" s="377"/>
      <c r="V176" s="377"/>
      <c r="W176" s="377">
        <v>3.7199074074074072E-2</v>
      </c>
      <c r="X176" s="377">
        <v>3.3310185185185186E-2</v>
      </c>
      <c r="Y176" s="377">
        <v>3.5277777777777776E-2</v>
      </c>
      <c r="Z176" s="377">
        <v>3.9016203703703699E-2</v>
      </c>
      <c r="AA176" s="377"/>
      <c r="AB176" s="377"/>
      <c r="AC176" s="377"/>
      <c r="AD176" s="377"/>
      <c r="AE176" s="379"/>
      <c r="AF176" s="377"/>
      <c r="AG176" s="377"/>
      <c r="AH176" s="377"/>
      <c r="AI176" s="377"/>
      <c r="AJ176" s="377"/>
      <c r="AK176" s="377"/>
      <c r="AL176" s="380">
        <f t="shared" si="18"/>
        <v>3.3310185185185186E-2</v>
      </c>
      <c r="AQ176" s="383"/>
    </row>
    <row r="177" spans="1:43" ht="18" customHeight="1" x14ac:dyDescent="0.25">
      <c r="A177" s="374">
        <v>159</v>
      </c>
      <c r="B177" s="384" t="s">
        <v>502</v>
      </c>
      <c r="C177" s="384" t="s">
        <v>392</v>
      </c>
      <c r="D177" s="384" t="str">
        <f t="shared" si="17"/>
        <v>Aitken Robert</v>
      </c>
      <c r="E177" s="366" t="s">
        <v>79</v>
      </c>
      <c r="F177" s="377"/>
      <c r="G177" s="377"/>
      <c r="H177" s="377"/>
      <c r="I177" s="377"/>
      <c r="J177" s="378"/>
      <c r="K177" s="377"/>
      <c r="L177" s="377"/>
      <c r="M177" s="377"/>
      <c r="N177" s="377"/>
      <c r="O177" s="377"/>
      <c r="P177" s="377"/>
      <c r="Q177" s="377"/>
      <c r="R177" s="377"/>
      <c r="S177" s="377"/>
      <c r="T177" s="377"/>
      <c r="U177" s="377"/>
      <c r="V177" s="377"/>
      <c r="W177" s="377"/>
      <c r="X177" s="377"/>
      <c r="Y177" s="377"/>
      <c r="Z177" s="377">
        <v>4.1203703703703708E-2</v>
      </c>
      <c r="AA177" s="377"/>
      <c r="AB177" s="377"/>
      <c r="AC177" s="377"/>
      <c r="AD177" s="377"/>
      <c r="AE177" s="379"/>
      <c r="AF177" s="377"/>
      <c r="AG177" s="377"/>
      <c r="AH177" s="377"/>
      <c r="AI177" s="377"/>
      <c r="AJ177" s="377"/>
      <c r="AK177" s="377"/>
      <c r="AL177" s="380">
        <f t="shared" si="18"/>
        <v>4.1203703703703708E-2</v>
      </c>
      <c r="AQ177" s="383"/>
    </row>
    <row r="178" spans="1:43" ht="18" customHeight="1" x14ac:dyDescent="0.25">
      <c r="A178" s="348">
        <v>87</v>
      </c>
      <c r="B178" s="384" t="s">
        <v>502</v>
      </c>
      <c r="C178" s="384" t="s">
        <v>354</v>
      </c>
      <c r="D178" s="384" t="str">
        <f t="shared" si="17"/>
        <v>Cormack Robert</v>
      </c>
      <c r="E178" s="366" t="s">
        <v>79</v>
      </c>
      <c r="F178" s="377"/>
      <c r="G178" s="377"/>
      <c r="H178" s="377"/>
      <c r="I178" s="377"/>
      <c r="J178" s="378"/>
      <c r="K178" s="377"/>
      <c r="L178" s="377"/>
      <c r="M178" s="377"/>
      <c r="N178" s="377"/>
      <c r="O178" s="377"/>
      <c r="P178" s="377"/>
      <c r="Q178" s="377"/>
      <c r="R178" s="377"/>
      <c r="S178" s="377">
        <v>3.9224537037037037E-2</v>
      </c>
      <c r="T178" s="377">
        <v>4.8564814814814818E-2</v>
      </c>
      <c r="U178" s="377"/>
      <c r="V178" s="377"/>
      <c r="W178" s="377"/>
      <c r="X178" s="377">
        <v>3.8275462962962963E-2</v>
      </c>
      <c r="Y178" s="377"/>
      <c r="Z178" s="377"/>
      <c r="AA178" s="377"/>
      <c r="AB178" s="377"/>
      <c r="AC178" s="377"/>
      <c r="AD178" s="377"/>
      <c r="AE178" s="379"/>
      <c r="AF178" s="377"/>
      <c r="AG178" s="377"/>
      <c r="AH178" s="377"/>
      <c r="AI178" s="377"/>
      <c r="AJ178" s="377"/>
      <c r="AK178" s="377"/>
      <c r="AL178" s="380">
        <f t="shared" si="18"/>
        <v>3.8275462962962963E-2</v>
      </c>
      <c r="AQ178" s="383"/>
    </row>
    <row r="179" spans="1:43" ht="18" customHeight="1" x14ac:dyDescent="0.25">
      <c r="A179" s="348">
        <v>35</v>
      </c>
      <c r="B179" s="375" t="s">
        <v>502</v>
      </c>
      <c r="C179" s="375" t="s">
        <v>393</v>
      </c>
      <c r="D179" s="375" t="str">
        <f t="shared" si="17"/>
        <v>MacGregor Robert</v>
      </c>
      <c r="E179" s="376" t="s">
        <v>76</v>
      </c>
      <c r="F179" s="377">
        <v>3.2928240740740737E-2</v>
      </c>
      <c r="G179" s="377">
        <v>4.5682870370370367E-2</v>
      </c>
      <c r="H179" s="377"/>
      <c r="I179" s="377"/>
      <c r="J179" s="378"/>
      <c r="K179" s="377"/>
      <c r="L179" s="377"/>
      <c r="M179" s="377"/>
      <c r="N179" s="377"/>
      <c r="O179" s="377"/>
      <c r="P179" s="377">
        <v>3.8240740740740742E-2</v>
      </c>
      <c r="Q179" s="377"/>
      <c r="R179" s="377">
        <v>3.1134259259259261E-2</v>
      </c>
      <c r="S179" s="377">
        <v>3.3275462962962958E-2</v>
      </c>
      <c r="T179" s="377">
        <v>4.1840277777777775E-2</v>
      </c>
      <c r="U179" s="377"/>
      <c r="V179" s="377"/>
      <c r="W179" s="377"/>
      <c r="X179" s="377"/>
      <c r="Y179" s="377"/>
      <c r="Z179" s="377"/>
      <c r="AA179" s="377"/>
      <c r="AB179" s="377"/>
      <c r="AC179" s="377"/>
      <c r="AD179" s="377"/>
      <c r="AE179" s="379"/>
      <c r="AF179" s="377"/>
      <c r="AG179" s="377"/>
      <c r="AH179" s="377"/>
      <c r="AI179" s="377"/>
      <c r="AJ179" s="377"/>
      <c r="AK179" s="377"/>
      <c r="AL179" s="380">
        <f t="shared" si="18"/>
        <v>3.1134259259259261E-2</v>
      </c>
      <c r="AQ179" s="383"/>
    </row>
    <row r="180" spans="1:43" ht="18" customHeight="1" x14ac:dyDescent="0.25">
      <c r="A180" s="348">
        <v>30</v>
      </c>
      <c r="B180" s="375" t="s">
        <v>503</v>
      </c>
      <c r="C180" s="375" t="s">
        <v>394</v>
      </c>
      <c r="D180" s="375" t="str">
        <f t="shared" si="17"/>
        <v>Cameron Robin</v>
      </c>
      <c r="E180" s="376" t="s">
        <v>76</v>
      </c>
      <c r="F180" s="377">
        <v>3.0763888888888886E-2</v>
      </c>
      <c r="G180" s="377">
        <v>3.8171296296296293E-2</v>
      </c>
      <c r="H180" s="377">
        <v>4.1550925925925929E-2</v>
      </c>
      <c r="I180" s="377"/>
      <c r="J180" s="378">
        <v>3.6701388888888888E-2</v>
      </c>
      <c r="K180" s="377">
        <v>3.4930555555555555E-2</v>
      </c>
      <c r="L180" s="377"/>
      <c r="M180" s="377"/>
      <c r="N180" s="377">
        <v>3.9618055555555552E-2</v>
      </c>
      <c r="O180" s="377">
        <v>3.2835648148148149E-2</v>
      </c>
      <c r="P180" s="377"/>
      <c r="Q180" s="377"/>
      <c r="R180" s="377"/>
      <c r="S180" s="377"/>
      <c r="T180" s="377"/>
      <c r="U180" s="377"/>
      <c r="V180" s="377"/>
      <c r="W180" s="377"/>
      <c r="X180" s="377"/>
      <c r="Y180" s="377"/>
      <c r="Z180" s="377"/>
      <c r="AA180" s="377"/>
      <c r="AB180" s="377"/>
      <c r="AC180" s="377"/>
      <c r="AD180" s="377"/>
      <c r="AE180" s="379"/>
      <c r="AF180" s="377"/>
      <c r="AG180" s="377"/>
      <c r="AH180" s="377"/>
      <c r="AI180" s="377"/>
      <c r="AJ180" s="377"/>
      <c r="AK180" s="377"/>
      <c r="AL180" s="380">
        <f t="shared" si="18"/>
        <v>3.0763888888888886E-2</v>
      </c>
      <c r="AQ180" s="383"/>
    </row>
    <row r="181" spans="1:43" ht="18" customHeight="1" x14ac:dyDescent="0.25">
      <c r="A181" s="374">
        <v>153</v>
      </c>
      <c r="B181" s="375" t="s">
        <v>504</v>
      </c>
      <c r="C181" s="375" t="s">
        <v>395</v>
      </c>
      <c r="D181" s="375" t="str">
        <f t="shared" si="17"/>
        <v>Broughton Roger</v>
      </c>
      <c r="E181" s="376" t="s">
        <v>76</v>
      </c>
      <c r="F181" s="377"/>
      <c r="G181" s="377"/>
      <c r="H181" s="377"/>
      <c r="I181" s="377"/>
      <c r="J181" s="378"/>
      <c r="K181" s="377"/>
      <c r="L181" s="377"/>
      <c r="M181" s="377"/>
      <c r="N181" s="377"/>
      <c r="O181" s="377"/>
      <c r="P181" s="377"/>
      <c r="Q181" s="377"/>
      <c r="R181" s="377"/>
      <c r="S181" s="377"/>
      <c r="T181" s="377"/>
      <c r="U181" s="377"/>
      <c r="V181" s="377"/>
      <c r="W181" s="377"/>
      <c r="X181" s="377"/>
      <c r="Y181" s="377">
        <v>4.0162037037037038E-2</v>
      </c>
      <c r="Z181" s="377"/>
      <c r="AA181" s="377">
        <v>4.3946759259259255E-2</v>
      </c>
      <c r="AB181" s="377">
        <v>4.6597222222222227E-2</v>
      </c>
      <c r="AC181" s="377"/>
      <c r="AD181" s="377"/>
      <c r="AE181" s="379"/>
      <c r="AF181" s="377">
        <v>3.6018518518518519E-2</v>
      </c>
      <c r="AG181" s="377">
        <v>3.1307870370370368E-2</v>
      </c>
      <c r="AH181" s="377"/>
      <c r="AI181" s="377"/>
      <c r="AJ181" s="377"/>
      <c r="AK181" s="377"/>
      <c r="AL181" s="380">
        <f t="shared" si="18"/>
        <v>3.1307870370370368E-2</v>
      </c>
      <c r="AQ181" s="383"/>
    </row>
    <row r="182" spans="1:43" ht="18" customHeight="1" x14ac:dyDescent="0.25">
      <c r="A182" s="374">
        <v>131</v>
      </c>
      <c r="B182" s="375" t="s">
        <v>504</v>
      </c>
      <c r="C182" s="375" t="s">
        <v>396</v>
      </c>
      <c r="D182" s="375" t="str">
        <f t="shared" si="17"/>
        <v>Toswill Roger</v>
      </c>
      <c r="E182" s="376" t="s">
        <v>76</v>
      </c>
      <c r="F182" s="377"/>
      <c r="G182" s="377"/>
      <c r="H182" s="377"/>
      <c r="I182" s="377"/>
      <c r="J182" s="378"/>
      <c r="K182" s="377"/>
      <c r="L182" s="377"/>
      <c r="M182" s="377"/>
      <c r="N182" s="377"/>
      <c r="O182" s="377"/>
      <c r="P182" s="377"/>
      <c r="Q182" s="377"/>
      <c r="R182" s="377"/>
      <c r="S182" s="377"/>
      <c r="T182" s="377"/>
      <c r="U182" s="377"/>
      <c r="V182" s="377">
        <v>3.6261574074074078E-2</v>
      </c>
      <c r="W182" s="377"/>
      <c r="X182" s="377"/>
      <c r="Y182" s="377"/>
      <c r="Z182" s="377"/>
      <c r="AA182" s="377">
        <v>3.9675925925925927E-2</v>
      </c>
      <c r="AB182" s="377"/>
      <c r="AC182" s="377"/>
      <c r="AD182" s="377"/>
      <c r="AE182" s="379"/>
      <c r="AF182" s="377"/>
      <c r="AG182" s="377"/>
      <c r="AH182" s="377"/>
      <c r="AI182" s="377"/>
      <c r="AJ182" s="377"/>
      <c r="AK182" s="377"/>
      <c r="AL182" s="380">
        <f t="shared" si="18"/>
        <v>3.6261574074074078E-2</v>
      </c>
      <c r="AQ182" s="383"/>
    </row>
    <row r="183" spans="1:43" ht="18" customHeight="1" x14ac:dyDescent="0.25">
      <c r="A183" s="374">
        <v>146</v>
      </c>
      <c r="B183" s="384" t="s">
        <v>505</v>
      </c>
      <c r="C183" s="384" t="s">
        <v>397</v>
      </c>
      <c r="D183" s="384" t="str">
        <f t="shared" si="17"/>
        <v>Erridge Ruard</v>
      </c>
      <c r="E183" s="366" t="s">
        <v>79</v>
      </c>
      <c r="F183" s="377"/>
      <c r="G183" s="377"/>
      <c r="H183" s="377"/>
      <c r="I183" s="377"/>
      <c r="J183" s="378"/>
      <c r="K183" s="377"/>
      <c r="L183" s="377"/>
      <c r="M183" s="377"/>
      <c r="N183" s="377"/>
      <c r="O183" s="377"/>
      <c r="P183" s="377"/>
      <c r="Q183" s="377"/>
      <c r="R183" s="377"/>
      <c r="S183" s="377"/>
      <c r="T183" s="377"/>
      <c r="U183" s="377"/>
      <c r="V183" s="377"/>
      <c r="W183" s="377"/>
      <c r="X183" s="377">
        <v>3.5069444444444445E-2</v>
      </c>
      <c r="Y183" s="377"/>
      <c r="Z183" s="377"/>
      <c r="AA183" s="377">
        <v>3.8692129629629632E-2</v>
      </c>
      <c r="AB183" s="377"/>
      <c r="AC183" s="377"/>
      <c r="AD183" s="377"/>
      <c r="AE183" s="379"/>
      <c r="AF183" s="377"/>
      <c r="AG183" s="377"/>
      <c r="AH183" s="377"/>
      <c r="AI183" s="377"/>
      <c r="AJ183" s="377"/>
      <c r="AK183" s="377"/>
      <c r="AL183" s="380">
        <f t="shared" si="18"/>
        <v>3.5069444444444445E-2</v>
      </c>
      <c r="AQ183" s="383"/>
    </row>
    <row r="184" spans="1:43" ht="18" customHeight="1" x14ac:dyDescent="0.25">
      <c r="A184" s="374">
        <v>134</v>
      </c>
      <c r="B184" s="375" t="s">
        <v>506</v>
      </c>
      <c r="C184" s="375" t="s">
        <v>398</v>
      </c>
      <c r="D184" s="375" t="str">
        <f t="shared" si="17"/>
        <v>Christie Sandy</v>
      </c>
      <c r="E184" s="376" t="s">
        <v>76</v>
      </c>
      <c r="F184" s="377"/>
      <c r="G184" s="377"/>
      <c r="H184" s="377"/>
      <c r="I184" s="377"/>
      <c r="J184" s="378"/>
      <c r="K184" s="377"/>
      <c r="L184" s="377"/>
      <c r="M184" s="377"/>
      <c r="N184" s="377"/>
      <c r="O184" s="377"/>
      <c r="P184" s="377"/>
      <c r="Q184" s="377"/>
      <c r="R184" s="377"/>
      <c r="S184" s="377"/>
      <c r="T184" s="377"/>
      <c r="U184" s="377"/>
      <c r="V184" s="377">
        <v>3.9050925925925926E-2</v>
      </c>
      <c r="W184" s="377"/>
      <c r="X184" s="377"/>
      <c r="Y184" s="377"/>
      <c r="Z184" s="377">
        <v>4.0659722222222222E-2</v>
      </c>
      <c r="AA184" s="377">
        <v>4.0810185185185185E-2</v>
      </c>
      <c r="AB184" s="377"/>
      <c r="AC184" s="377"/>
      <c r="AD184" s="377">
        <v>4.1585648148148149E-2</v>
      </c>
      <c r="AE184" s="379"/>
      <c r="AF184" s="377"/>
      <c r="AG184" s="377">
        <v>2.9768518518518517E-2</v>
      </c>
      <c r="AH184" s="377"/>
      <c r="AI184" s="377"/>
      <c r="AJ184" s="377"/>
      <c r="AK184" s="377"/>
      <c r="AL184" s="380">
        <f t="shared" si="18"/>
        <v>2.9768518518518517E-2</v>
      </c>
      <c r="AQ184" s="383"/>
    </row>
    <row r="185" spans="1:43" ht="18" customHeight="1" x14ac:dyDescent="0.25">
      <c r="A185" s="348">
        <v>68</v>
      </c>
      <c r="B185" s="375" t="s">
        <v>506</v>
      </c>
      <c r="C185" s="375" t="s">
        <v>399</v>
      </c>
      <c r="D185" s="375" t="str">
        <f t="shared" si="17"/>
        <v>Crawford Sandy</v>
      </c>
      <c r="E185" s="376" t="s">
        <v>76</v>
      </c>
      <c r="F185" s="377"/>
      <c r="G185" s="377"/>
      <c r="H185" s="377"/>
      <c r="I185" s="377"/>
      <c r="J185" s="378"/>
      <c r="K185" s="377"/>
      <c r="L185" s="377"/>
      <c r="M185" s="377"/>
      <c r="N185" s="377"/>
      <c r="O185" s="377">
        <v>3.6134259259259262E-2</v>
      </c>
      <c r="P185" s="377"/>
      <c r="Q185" s="377"/>
      <c r="R185" s="377"/>
      <c r="S185" s="377"/>
      <c r="T185" s="377"/>
      <c r="U185" s="377"/>
      <c r="V185" s="377"/>
      <c r="W185" s="377"/>
      <c r="X185" s="377"/>
      <c r="Y185" s="377"/>
      <c r="Z185" s="377"/>
      <c r="AA185" s="377"/>
      <c r="AB185" s="377"/>
      <c r="AC185" s="377"/>
      <c r="AD185" s="377"/>
      <c r="AE185" s="379"/>
      <c r="AF185" s="377"/>
      <c r="AG185" s="377"/>
      <c r="AH185" s="377"/>
      <c r="AI185" s="377"/>
      <c r="AJ185" s="377"/>
      <c r="AK185" s="377"/>
      <c r="AL185" s="380">
        <f t="shared" si="18"/>
        <v>3.6134259259259262E-2</v>
      </c>
      <c r="AQ185" s="383"/>
    </row>
    <row r="186" spans="1:43" ht="18" customHeight="1" x14ac:dyDescent="0.25">
      <c r="A186" s="348">
        <v>106</v>
      </c>
      <c r="B186" s="349" t="s">
        <v>507</v>
      </c>
      <c r="C186" s="349" t="s">
        <v>400</v>
      </c>
      <c r="D186" s="386" t="str">
        <f t="shared" si="17"/>
        <v>Wylie Sarah</v>
      </c>
      <c r="E186" s="369"/>
      <c r="F186" s="377"/>
      <c r="G186" s="377"/>
      <c r="H186" s="377"/>
      <c r="I186" s="377"/>
      <c r="J186" s="377"/>
      <c r="K186" s="377"/>
      <c r="L186" s="377"/>
      <c r="M186" s="377"/>
      <c r="N186" s="377"/>
      <c r="O186" s="377"/>
      <c r="P186" s="377"/>
      <c r="Q186" s="377">
        <v>4.462962962962963E-2</v>
      </c>
      <c r="R186" s="377"/>
      <c r="S186" s="377"/>
      <c r="T186" s="377"/>
      <c r="U186" s="377"/>
      <c r="V186" s="377"/>
      <c r="W186" s="377"/>
      <c r="X186" s="377"/>
      <c r="Y186" s="377"/>
      <c r="Z186" s="377"/>
      <c r="AA186" s="377"/>
      <c r="AB186" s="377"/>
      <c r="AC186" s="377"/>
      <c r="AD186" s="377"/>
      <c r="AE186" s="379"/>
      <c r="AF186" s="377"/>
      <c r="AG186" s="377"/>
      <c r="AH186" s="377"/>
      <c r="AI186" s="377"/>
      <c r="AJ186" s="377"/>
      <c r="AK186" s="377"/>
      <c r="AL186" s="380">
        <f t="shared" si="18"/>
        <v>4.462962962962963E-2</v>
      </c>
      <c r="AQ186" s="383"/>
    </row>
    <row r="187" spans="1:43" ht="18" customHeight="1" x14ac:dyDescent="0.25">
      <c r="A187" s="374">
        <v>122</v>
      </c>
      <c r="B187" s="375" t="s">
        <v>508</v>
      </c>
      <c r="C187" s="375" t="s">
        <v>401</v>
      </c>
      <c r="D187" s="375" t="str">
        <f t="shared" si="17"/>
        <v>Fraser Sean</v>
      </c>
      <c r="E187" s="376" t="s">
        <v>76</v>
      </c>
      <c r="F187" s="377"/>
      <c r="G187" s="377"/>
      <c r="H187" s="377"/>
      <c r="I187" s="377"/>
      <c r="J187" s="378"/>
      <c r="K187" s="377"/>
      <c r="L187" s="377">
        <v>3.72337962962963E-2</v>
      </c>
      <c r="M187" s="377"/>
      <c r="N187" s="377"/>
      <c r="O187" s="377"/>
      <c r="P187" s="377"/>
      <c r="Q187" s="377"/>
      <c r="R187" s="377"/>
      <c r="S187" s="377"/>
      <c r="T187" s="377"/>
      <c r="U187" s="377">
        <v>4.8749999999999995E-2</v>
      </c>
      <c r="V187" s="377">
        <v>4.0925925925925928E-2</v>
      </c>
      <c r="W187" s="377"/>
      <c r="X187" s="377"/>
      <c r="Y187" s="377"/>
      <c r="Z187" s="377"/>
      <c r="AA187" s="377"/>
      <c r="AB187" s="377"/>
      <c r="AC187" s="377"/>
      <c r="AD187" s="377"/>
      <c r="AE187" s="379"/>
      <c r="AF187" s="377"/>
      <c r="AG187" s="377"/>
      <c r="AH187" s="377"/>
      <c r="AI187" s="377"/>
      <c r="AJ187" s="377"/>
      <c r="AK187" s="377"/>
      <c r="AL187" s="380">
        <f t="shared" si="18"/>
        <v>3.72337962962963E-2</v>
      </c>
      <c r="AQ187" s="383"/>
    </row>
    <row r="188" spans="1:43" ht="18" customHeight="1" x14ac:dyDescent="0.25">
      <c r="A188" s="374">
        <v>172</v>
      </c>
      <c r="B188" s="384" t="s">
        <v>509</v>
      </c>
      <c r="C188" s="384" t="s">
        <v>402</v>
      </c>
      <c r="D188" s="391" t="str">
        <f t="shared" si="17"/>
        <v>McNeil Stephanie</v>
      </c>
      <c r="E188" s="366" t="s">
        <v>79</v>
      </c>
      <c r="F188" s="377"/>
      <c r="G188" s="377"/>
      <c r="H188" s="377"/>
      <c r="I188" s="377"/>
      <c r="J188" s="378"/>
      <c r="K188" s="377"/>
      <c r="L188" s="377"/>
      <c r="M188" s="377"/>
      <c r="N188" s="377"/>
      <c r="O188" s="377"/>
      <c r="P188" s="377"/>
      <c r="Q188" s="377"/>
      <c r="R188" s="377"/>
      <c r="S188" s="377"/>
      <c r="T188" s="377"/>
      <c r="U188" s="377"/>
      <c r="V188" s="377"/>
      <c r="W188" s="377"/>
      <c r="X188" s="377"/>
      <c r="Y188" s="377"/>
      <c r="Z188" s="377"/>
      <c r="AA188" s="377"/>
      <c r="AB188" s="377">
        <v>4.5937499999999999E-2</v>
      </c>
      <c r="AC188" s="377"/>
      <c r="AD188" s="377">
        <v>4.4861111111111109E-2</v>
      </c>
      <c r="AE188" s="379">
        <v>3.7071759259259256E-2</v>
      </c>
      <c r="AF188" s="377"/>
      <c r="AG188" s="377"/>
      <c r="AH188" s="377"/>
      <c r="AI188" s="377"/>
      <c r="AJ188" s="377"/>
      <c r="AK188" s="377"/>
      <c r="AL188" s="380">
        <f t="shared" si="18"/>
        <v>3.7071759259259256E-2</v>
      </c>
      <c r="AQ188" s="383">
        <v>3.7071759259259256E-2</v>
      </c>
    </row>
    <row r="189" spans="1:43" ht="18" customHeight="1" x14ac:dyDescent="0.25">
      <c r="A189" s="348">
        <v>116</v>
      </c>
      <c r="B189" s="349" t="s">
        <v>510</v>
      </c>
      <c r="C189" s="349" t="s">
        <v>349</v>
      </c>
      <c r="D189" s="386" t="str">
        <f t="shared" si="17"/>
        <v>Brown Stephen</v>
      </c>
      <c r="E189" s="369"/>
      <c r="F189" s="377">
        <v>4.9247685185185186E-2</v>
      </c>
      <c r="G189" s="377"/>
      <c r="H189" s="377"/>
      <c r="I189" s="377"/>
      <c r="J189" s="378"/>
      <c r="K189" s="377"/>
      <c r="L189" s="377"/>
      <c r="M189" s="377"/>
      <c r="N189" s="377"/>
      <c r="O189" s="377"/>
      <c r="P189" s="377"/>
      <c r="Q189" s="377"/>
      <c r="R189" s="377"/>
      <c r="S189" s="377"/>
      <c r="T189" s="377"/>
      <c r="U189" s="377"/>
      <c r="V189" s="377"/>
      <c r="W189" s="377"/>
      <c r="X189" s="377"/>
      <c r="Y189" s="377"/>
      <c r="Z189" s="377"/>
      <c r="AA189" s="377"/>
      <c r="AB189" s="377"/>
      <c r="AC189" s="377"/>
      <c r="AD189" s="377"/>
      <c r="AE189" s="379"/>
      <c r="AF189" s="377"/>
      <c r="AG189" s="377"/>
      <c r="AH189" s="377"/>
      <c r="AI189" s="377"/>
      <c r="AJ189" s="377"/>
      <c r="AK189" s="377"/>
      <c r="AL189" s="380">
        <f t="shared" si="18"/>
        <v>4.9247685185185186E-2</v>
      </c>
      <c r="AQ189" s="383"/>
    </row>
    <row r="190" spans="1:43" ht="18" customHeight="1" x14ac:dyDescent="0.25">
      <c r="A190" s="374">
        <v>182</v>
      </c>
      <c r="B190" s="384" t="s">
        <v>510</v>
      </c>
      <c r="C190" s="384" t="s">
        <v>402</v>
      </c>
      <c r="D190" s="391" t="str">
        <f t="shared" si="17"/>
        <v>McNeil Stephen</v>
      </c>
      <c r="E190" s="366" t="s">
        <v>79</v>
      </c>
      <c r="F190" s="377"/>
      <c r="G190" s="377"/>
      <c r="H190" s="377"/>
      <c r="I190" s="377"/>
      <c r="J190" s="378"/>
      <c r="K190" s="377"/>
      <c r="L190" s="377"/>
      <c r="M190" s="377"/>
      <c r="N190" s="377"/>
      <c r="O190" s="377"/>
      <c r="P190" s="377"/>
      <c r="Q190" s="377"/>
      <c r="R190" s="377"/>
      <c r="S190" s="377"/>
      <c r="T190" s="377"/>
      <c r="U190" s="377"/>
      <c r="V190" s="377"/>
      <c r="W190" s="377"/>
      <c r="X190" s="377"/>
      <c r="Y190" s="377"/>
      <c r="Z190" s="377"/>
      <c r="AA190" s="377"/>
      <c r="AB190" s="377"/>
      <c r="AC190" s="377">
        <v>5.7824074074074076E-2</v>
      </c>
      <c r="AD190" s="377"/>
      <c r="AE190" s="379"/>
      <c r="AF190" s="377"/>
      <c r="AG190" s="377"/>
      <c r="AH190" s="377"/>
      <c r="AI190" s="377"/>
      <c r="AJ190" s="377"/>
      <c r="AK190" s="377"/>
      <c r="AL190" s="380">
        <f t="shared" si="18"/>
        <v>5.7824074074074076E-2</v>
      </c>
      <c r="AQ190" s="383"/>
    </row>
    <row r="191" spans="1:43" ht="18" customHeight="1" x14ac:dyDescent="0.25">
      <c r="A191" s="348">
        <v>76</v>
      </c>
      <c r="B191" s="349" t="s">
        <v>511</v>
      </c>
      <c r="C191" s="349" t="s">
        <v>276</v>
      </c>
      <c r="D191" s="386" t="str">
        <f t="shared" si="17"/>
        <v>Beales Steve</v>
      </c>
      <c r="E191" s="369"/>
      <c r="F191" s="377"/>
      <c r="G191" s="377"/>
      <c r="H191" s="377"/>
      <c r="I191" s="377"/>
      <c r="J191" s="378"/>
      <c r="K191" s="377"/>
      <c r="L191" s="377">
        <v>3.72337962962963E-2</v>
      </c>
      <c r="M191" s="377"/>
      <c r="N191" s="377">
        <v>3.7094907407407403E-2</v>
      </c>
      <c r="O191" s="377"/>
      <c r="P191" s="377"/>
      <c r="Q191" s="377"/>
      <c r="R191" s="377"/>
      <c r="S191" s="377"/>
      <c r="T191" s="377"/>
      <c r="U191" s="377"/>
      <c r="V191" s="377"/>
      <c r="W191" s="377"/>
      <c r="X191" s="377"/>
      <c r="Y191" s="377"/>
      <c r="Z191" s="377"/>
      <c r="AA191" s="377"/>
      <c r="AB191" s="377"/>
      <c r="AC191" s="377"/>
      <c r="AD191" s="377"/>
      <c r="AE191" s="379"/>
      <c r="AF191" s="377"/>
      <c r="AG191" s="377"/>
      <c r="AH191" s="377"/>
      <c r="AI191" s="377"/>
      <c r="AJ191" s="377"/>
      <c r="AK191" s="377"/>
      <c r="AL191" s="380">
        <f t="shared" si="18"/>
        <v>3.7094907407407403E-2</v>
      </c>
      <c r="AQ191" s="383"/>
    </row>
    <row r="192" spans="1:43" ht="18" customHeight="1" x14ac:dyDescent="0.25">
      <c r="A192" s="348">
        <v>73</v>
      </c>
      <c r="B192" s="375" t="s">
        <v>512</v>
      </c>
      <c r="C192" s="375" t="s">
        <v>401</v>
      </c>
      <c r="D192" s="375" t="str">
        <f t="shared" si="17"/>
        <v>Fraser Steven</v>
      </c>
      <c r="E192" s="376" t="s">
        <v>76</v>
      </c>
      <c r="F192" s="377"/>
      <c r="G192" s="377"/>
      <c r="H192" s="377"/>
      <c r="I192" s="377"/>
      <c r="J192" s="378"/>
      <c r="K192" s="377"/>
      <c r="L192" s="377"/>
      <c r="M192" s="377">
        <v>3.6828703703703704E-2</v>
      </c>
      <c r="N192" s="377">
        <v>5.6574074074074075E-2</v>
      </c>
      <c r="O192" s="377">
        <v>3.7650462962962962E-2</v>
      </c>
      <c r="P192" s="377"/>
      <c r="Q192" s="377"/>
      <c r="R192" s="377"/>
      <c r="S192" s="377"/>
      <c r="T192" s="377"/>
      <c r="U192" s="377"/>
      <c r="V192" s="377"/>
      <c r="W192" s="377"/>
      <c r="X192" s="377"/>
      <c r="Y192" s="377">
        <v>4.2997685185185187E-2</v>
      </c>
      <c r="Z192" s="377"/>
      <c r="AA192" s="377"/>
      <c r="AB192" s="377"/>
      <c r="AC192" s="377"/>
      <c r="AD192" s="377">
        <v>4.2615740740740739E-2</v>
      </c>
      <c r="AE192" s="379">
        <v>4.0150462962962964E-2</v>
      </c>
      <c r="AF192" s="377"/>
      <c r="AG192" s="377"/>
      <c r="AH192" s="377"/>
      <c r="AI192" s="377"/>
      <c r="AJ192" s="377"/>
      <c r="AK192" s="377"/>
      <c r="AL192" s="380">
        <f t="shared" si="18"/>
        <v>3.6828703703703704E-2</v>
      </c>
      <c r="AQ192" s="383">
        <v>4.0150462962962964E-2</v>
      </c>
    </row>
    <row r="193" spans="1:43" ht="18" customHeight="1" x14ac:dyDescent="0.25">
      <c r="A193" s="374">
        <v>139</v>
      </c>
      <c r="B193" s="375" t="s">
        <v>513</v>
      </c>
      <c r="C193" s="375" t="s">
        <v>403</v>
      </c>
      <c r="D193" s="375" t="str">
        <f t="shared" si="17"/>
        <v>Coulden-Smith Stewart</v>
      </c>
      <c r="E193" s="376" t="s">
        <v>76</v>
      </c>
      <c r="F193" s="377"/>
      <c r="G193" s="377"/>
      <c r="H193" s="377"/>
      <c r="I193" s="377"/>
      <c r="J193" s="378"/>
      <c r="K193" s="377"/>
      <c r="L193" s="377"/>
      <c r="M193" s="377"/>
      <c r="N193" s="377"/>
      <c r="O193" s="377"/>
      <c r="P193" s="377"/>
      <c r="Q193" s="377"/>
      <c r="R193" s="377"/>
      <c r="S193" s="377"/>
      <c r="T193" s="377"/>
      <c r="U193" s="377"/>
      <c r="V193" s="377"/>
      <c r="W193" s="377">
        <v>3.740740740740741E-2</v>
      </c>
      <c r="X193" s="377"/>
      <c r="Y193" s="377"/>
      <c r="Z193" s="377"/>
      <c r="AA193" s="377"/>
      <c r="AB193" s="377"/>
      <c r="AC193" s="377"/>
      <c r="AD193" s="377"/>
      <c r="AE193" s="379"/>
      <c r="AF193" s="377"/>
      <c r="AG193" s="377"/>
      <c r="AH193" s="377"/>
      <c r="AI193" s="377"/>
      <c r="AJ193" s="377"/>
      <c r="AK193" s="377"/>
      <c r="AL193" s="380">
        <f t="shared" si="18"/>
        <v>3.740740740740741E-2</v>
      </c>
      <c r="AQ193" s="383"/>
    </row>
    <row r="194" spans="1:43" ht="18" customHeight="1" x14ac:dyDescent="0.25">
      <c r="A194" s="348">
        <v>63</v>
      </c>
      <c r="B194" s="349" t="s">
        <v>407</v>
      </c>
      <c r="C194" s="349" t="s">
        <v>349</v>
      </c>
      <c r="D194" s="386" t="str">
        <f t="shared" si="17"/>
        <v>Brown Stuart</v>
      </c>
      <c r="E194" s="369"/>
      <c r="F194" s="377">
        <v>3.4745370370370371E-2</v>
      </c>
      <c r="G194" s="377"/>
      <c r="H194" s="377"/>
      <c r="I194" s="377"/>
      <c r="J194" s="378"/>
      <c r="K194" s="377"/>
      <c r="L194" s="377"/>
      <c r="M194" s="377"/>
      <c r="N194" s="377"/>
      <c r="O194" s="377"/>
      <c r="P194" s="377"/>
      <c r="Q194" s="377"/>
      <c r="R194" s="377"/>
      <c r="S194" s="377"/>
      <c r="T194" s="377"/>
      <c r="U194" s="377"/>
      <c r="V194" s="377"/>
      <c r="W194" s="377"/>
      <c r="X194" s="377"/>
      <c r="Y194" s="377"/>
      <c r="Z194" s="377"/>
      <c r="AA194" s="377"/>
      <c r="AB194" s="377"/>
      <c r="AC194" s="377"/>
      <c r="AD194" s="377"/>
      <c r="AE194" s="379"/>
      <c r="AF194" s="377"/>
      <c r="AG194" s="377"/>
      <c r="AH194" s="377"/>
      <c r="AI194" s="377"/>
      <c r="AJ194" s="377"/>
      <c r="AK194" s="377"/>
      <c r="AL194" s="380">
        <f t="shared" si="18"/>
        <v>3.4745370370370371E-2</v>
      </c>
      <c r="AQ194" s="383"/>
    </row>
    <row r="195" spans="1:43" ht="18" customHeight="1" x14ac:dyDescent="0.25">
      <c r="A195" s="348">
        <v>40</v>
      </c>
      <c r="B195" s="384" t="s">
        <v>407</v>
      </c>
      <c r="C195" s="384" t="s">
        <v>406</v>
      </c>
      <c r="D195" s="384" t="str">
        <f t="shared" si="17"/>
        <v>Phillips Stuart</v>
      </c>
      <c r="E195" s="366" t="s">
        <v>79</v>
      </c>
      <c r="F195" s="377">
        <v>3.6574074074074071E-2</v>
      </c>
      <c r="G195" s="377">
        <v>5.1481481481481489E-2</v>
      </c>
      <c r="H195" s="377"/>
      <c r="I195" s="377">
        <v>3.1898148148148148E-2</v>
      </c>
      <c r="J195" s="378"/>
      <c r="K195" s="377">
        <v>4.1458333333333333E-2</v>
      </c>
      <c r="L195" s="377"/>
      <c r="M195" s="377">
        <v>3.4444444444444444E-2</v>
      </c>
      <c r="N195" s="377">
        <v>5.2812499999999998E-2</v>
      </c>
      <c r="O195" s="377">
        <v>4.0694444444444443E-2</v>
      </c>
      <c r="P195" s="377" t="s">
        <v>23</v>
      </c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A195" s="377"/>
      <c r="AB195" s="377"/>
      <c r="AC195" s="377"/>
      <c r="AD195" s="377"/>
      <c r="AE195" s="379"/>
      <c r="AF195" s="377"/>
      <c r="AG195" s="377"/>
      <c r="AH195" s="377"/>
      <c r="AI195" s="377"/>
      <c r="AJ195" s="377"/>
      <c r="AK195" s="377"/>
      <c r="AL195" s="380">
        <f t="shared" si="18"/>
        <v>3.1898148148148148E-2</v>
      </c>
      <c r="AQ195" s="383"/>
    </row>
    <row r="196" spans="1:43" ht="18" customHeight="1" x14ac:dyDescent="0.25">
      <c r="A196" s="348">
        <v>18</v>
      </c>
      <c r="B196" s="375" t="s">
        <v>524</v>
      </c>
      <c r="C196" s="375" t="s">
        <v>404</v>
      </c>
      <c r="D196" s="375" t="str">
        <f t="shared" si="17"/>
        <v>Hamilton Stuart &amp; Jeanette</v>
      </c>
      <c r="E196" s="376" t="s">
        <v>76</v>
      </c>
      <c r="F196" s="377"/>
      <c r="G196" s="377"/>
      <c r="H196" s="377"/>
      <c r="I196" s="377"/>
      <c r="J196" s="378"/>
      <c r="K196" s="377"/>
      <c r="L196" s="377"/>
      <c r="M196" s="377">
        <v>2.9768518518518517E-2</v>
      </c>
      <c r="N196" s="377">
        <v>3.9664351851851853E-2</v>
      </c>
      <c r="O196" s="377"/>
      <c r="P196" s="377"/>
      <c r="Q196" s="377"/>
      <c r="R196" s="377"/>
      <c r="S196" s="377"/>
      <c r="T196" s="377"/>
      <c r="U196" s="377"/>
      <c r="V196" s="377"/>
      <c r="W196" s="377"/>
      <c r="X196" s="377"/>
      <c r="Y196" s="377"/>
      <c r="Z196" s="377"/>
      <c r="AA196" s="377"/>
      <c r="AB196" s="377"/>
      <c r="AC196" s="377"/>
      <c r="AD196" s="377"/>
      <c r="AE196" s="379"/>
      <c r="AF196" s="377"/>
      <c r="AG196" s="377"/>
      <c r="AH196" s="377"/>
      <c r="AI196" s="377"/>
      <c r="AJ196" s="377"/>
      <c r="AK196" s="377"/>
      <c r="AL196" s="380">
        <f t="shared" si="18"/>
        <v>2.9768518518518517E-2</v>
      </c>
      <c r="AQ196" s="383"/>
    </row>
    <row r="197" spans="1:43" ht="18" customHeight="1" x14ac:dyDescent="0.25">
      <c r="A197" s="374">
        <v>154</v>
      </c>
      <c r="B197" s="384" t="s">
        <v>525</v>
      </c>
      <c r="C197" s="384" t="s">
        <v>405</v>
      </c>
      <c r="D197" s="384" t="str">
        <f t="shared" si="17"/>
        <v>Anderson Stuart (Stewart)</v>
      </c>
      <c r="E197" s="366" t="s">
        <v>79</v>
      </c>
      <c r="F197" s="377"/>
      <c r="G197" s="377"/>
      <c r="H197" s="377"/>
      <c r="I197" s="377"/>
      <c r="J197" s="378"/>
      <c r="K197" s="377"/>
      <c r="L197" s="377"/>
      <c r="M197" s="377"/>
      <c r="N197" s="377"/>
      <c r="O197" s="377"/>
      <c r="P197" s="377"/>
      <c r="Q197" s="377"/>
      <c r="R197" s="377"/>
      <c r="S197" s="377"/>
      <c r="T197" s="377"/>
      <c r="U197" s="377"/>
      <c r="V197" s="377"/>
      <c r="W197" s="377"/>
      <c r="X197" s="377"/>
      <c r="Y197" s="377">
        <v>3.5868055555555556E-2</v>
      </c>
      <c r="Z197" s="377">
        <v>3.4270833333333334E-2</v>
      </c>
      <c r="AA197" s="377">
        <v>3.5486111111111114E-2</v>
      </c>
      <c r="AB197" s="377">
        <v>3.7037037037037042E-2</v>
      </c>
      <c r="AC197" s="377"/>
      <c r="AD197" s="377"/>
      <c r="AE197" s="379">
        <v>2.7256944444444445E-2</v>
      </c>
      <c r="AF197" s="377">
        <v>3.1354166666666662E-2</v>
      </c>
      <c r="AG197" s="377">
        <v>2.6631944444444444E-2</v>
      </c>
      <c r="AH197" s="377"/>
      <c r="AI197" s="377"/>
      <c r="AJ197" s="377"/>
      <c r="AK197" s="377"/>
      <c r="AL197" s="380">
        <f t="shared" si="18"/>
        <v>2.6631944444444444E-2</v>
      </c>
      <c r="AQ197" s="383">
        <v>2.7256944444444445E-2</v>
      </c>
    </row>
    <row r="198" spans="1:43" ht="18" customHeight="1" x14ac:dyDescent="0.25">
      <c r="A198" s="348">
        <v>100</v>
      </c>
      <c r="B198" s="349" t="s">
        <v>514</v>
      </c>
      <c r="C198" s="349" t="s">
        <v>408</v>
      </c>
      <c r="D198" s="386" t="str">
        <f t="shared" ref="D198:D206" si="19">CONCATENATE(C198, " ",B198)</f>
        <v>Calder Suzanne</v>
      </c>
      <c r="E198" s="369"/>
      <c r="F198" s="377"/>
      <c r="G198" s="377"/>
      <c r="H198" s="377"/>
      <c r="I198" s="377"/>
      <c r="J198" s="378"/>
      <c r="K198" s="377"/>
      <c r="L198" s="377"/>
      <c r="M198" s="377"/>
      <c r="N198" s="377"/>
      <c r="O198" s="377">
        <v>4.2245370370370371E-2</v>
      </c>
      <c r="P198" s="377">
        <v>4.445601851851852E-2</v>
      </c>
      <c r="Q198" s="377">
        <v>4.3796296296296298E-2</v>
      </c>
      <c r="R198" s="377"/>
      <c r="S198" s="377"/>
      <c r="T198" s="377"/>
      <c r="U198" s="377"/>
      <c r="V198" s="377"/>
      <c r="W198" s="377"/>
      <c r="X198" s="377"/>
      <c r="Y198" s="377"/>
      <c r="Z198" s="377"/>
      <c r="AA198" s="377"/>
      <c r="AB198" s="377"/>
      <c r="AC198" s="377"/>
      <c r="AD198" s="377"/>
      <c r="AE198" s="379"/>
      <c r="AF198" s="377"/>
      <c r="AG198" s="377"/>
      <c r="AH198" s="377"/>
      <c r="AI198" s="377"/>
      <c r="AJ198" s="377"/>
      <c r="AK198" s="377"/>
      <c r="AL198" s="380">
        <f t="shared" ref="AL198:AL207" si="20">IF(MIN($F198:$AK198)=0,"",MIN($F198:$AK198))</f>
        <v>4.2245370370370371E-2</v>
      </c>
      <c r="AQ198" s="383"/>
    </row>
    <row r="199" spans="1:43" ht="18" customHeight="1" x14ac:dyDescent="0.25">
      <c r="A199" s="374">
        <v>196</v>
      </c>
      <c r="B199" s="384" t="s">
        <v>515</v>
      </c>
      <c r="C199" s="384" t="s">
        <v>409</v>
      </c>
      <c r="D199" s="384" t="str">
        <f t="shared" si="19"/>
        <v>Dobbs Toby</v>
      </c>
      <c r="E199" s="366" t="s">
        <v>79</v>
      </c>
      <c r="F199" s="377"/>
      <c r="G199" s="377"/>
      <c r="H199" s="377"/>
      <c r="I199" s="377"/>
      <c r="J199" s="378"/>
      <c r="K199" s="377"/>
      <c r="L199" s="377"/>
      <c r="M199" s="377"/>
      <c r="N199" s="377"/>
      <c r="O199" s="377"/>
      <c r="P199" s="377"/>
      <c r="Q199" s="377"/>
      <c r="R199" s="377"/>
      <c r="S199" s="377"/>
      <c r="T199" s="377"/>
      <c r="U199" s="377"/>
      <c r="V199" s="377"/>
      <c r="W199" s="377"/>
      <c r="X199" s="377"/>
      <c r="Y199" s="377"/>
      <c r="Z199" s="377"/>
      <c r="AA199" s="377"/>
      <c r="AB199" s="377"/>
      <c r="AC199" s="377"/>
      <c r="AD199" s="377"/>
      <c r="AE199" s="379">
        <v>3.1875000000000001E-2</v>
      </c>
      <c r="AF199" s="377"/>
      <c r="AG199" s="377"/>
      <c r="AH199" s="377"/>
      <c r="AI199" s="377"/>
      <c r="AJ199" s="377"/>
      <c r="AK199" s="377"/>
      <c r="AL199" s="380">
        <f t="shared" si="20"/>
        <v>3.1875000000000001E-2</v>
      </c>
      <c r="AQ199" s="383">
        <v>3.1875000000000001E-2</v>
      </c>
    </row>
    <row r="200" spans="1:43" ht="18" customHeight="1" x14ac:dyDescent="0.25">
      <c r="A200" s="348">
        <v>62</v>
      </c>
      <c r="B200" s="375" t="s">
        <v>516</v>
      </c>
      <c r="C200" s="375" t="s">
        <v>334</v>
      </c>
      <c r="D200" s="375" t="str">
        <f t="shared" si="19"/>
        <v>MacDonald Tom</v>
      </c>
      <c r="E200" s="376" t="s">
        <v>76</v>
      </c>
      <c r="F200" s="377"/>
      <c r="G200" s="377"/>
      <c r="H200" s="377">
        <v>4.5567129629629631E-2</v>
      </c>
      <c r="I200" s="377"/>
      <c r="J200" s="378">
        <v>3.8113425925925926E-2</v>
      </c>
      <c r="K200" s="377">
        <v>3.4687500000000003E-2</v>
      </c>
      <c r="L200" s="377">
        <v>3.7013888888888888E-2</v>
      </c>
      <c r="M200" s="377"/>
      <c r="N200" s="377"/>
      <c r="O200" s="377">
        <v>3.9328703703703706E-2</v>
      </c>
      <c r="P200" s="377"/>
      <c r="Q200" s="377"/>
      <c r="R200" s="377"/>
      <c r="S200" s="377"/>
      <c r="T200" s="377"/>
      <c r="U200" s="377"/>
      <c r="V200" s="377"/>
      <c r="W200" s="377"/>
      <c r="X200" s="377"/>
      <c r="Y200" s="377"/>
      <c r="Z200" s="377"/>
      <c r="AA200" s="377"/>
      <c r="AB200" s="377"/>
      <c r="AC200" s="377"/>
      <c r="AD200" s="377"/>
      <c r="AE200" s="379"/>
      <c r="AF200" s="377"/>
      <c r="AG200" s="377"/>
      <c r="AH200" s="377"/>
      <c r="AI200" s="377"/>
      <c r="AJ200" s="377"/>
      <c r="AK200" s="377"/>
      <c r="AL200" s="380">
        <f t="shared" si="20"/>
        <v>3.4687500000000003E-2</v>
      </c>
      <c r="AQ200" s="383"/>
    </row>
    <row r="201" spans="1:43" ht="18" customHeight="1" x14ac:dyDescent="0.25">
      <c r="A201" s="348">
        <v>48</v>
      </c>
      <c r="B201" s="349" t="s">
        <v>517</v>
      </c>
      <c r="C201" s="349" t="s">
        <v>410</v>
      </c>
      <c r="D201" s="386" t="str">
        <f t="shared" si="19"/>
        <v>Banks Tony</v>
      </c>
      <c r="E201" s="369"/>
      <c r="F201" s="377"/>
      <c r="G201" s="377"/>
      <c r="H201" s="377"/>
      <c r="I201" s="377">
        <v>3.3148148148148149E-2</v>
      </c>
      <c r="J201" s="378"/>
      <c r="K201" s="377"/>
      <c r="L201" s="377"/>
      <c r="M201" s="377"/>
      <c r="N201" s="377"/>
      <c r="O201" s="377"/>
      <c r="P201" s="377"/>
      <c r="Q201" s="377"/>
      <c r="R201" s="377"/>
      <c r="S201" s="377"/>
      <c r="T201" s="377"/>
      <c r="U201" s="377"/>
      <c r="V201" s="377"/>
      <c r="W201" s="377"/>
      <c r="X201" s="377"/>
      <c r="Y201" s="377"/>
      <c r="Z201" s="377"/>
      <c r="AA201" s="377"/>
      <c r="AB201" s="377"/>
      <c r="AC201" s="377"/>
      <c r="AD201" s="377"/>
      <c r="AE201" s="379"/>
      <c r="AF201" s="377"/>
      <c r="AG201" s="377"/>
      <c r="AH201" s="377"/>
      <c r="AI201" s="377"/>
      <c r="AJ201" s="377"/>
      <c r="AK201" s="377"/>
      <c r="AL201" s="380">
        <f t="shared" si="20"/>
        <v>3.3148148148148149E-2</v>
      </c>
      <c r="AQ201" s="383"/>
    </row>
    <row r="202" spans="1:43" ht="18" customHeight="1" x14ac:dyDescent="0.25">
      <c r="A202" s="348">
        <v>86</v>
      </c>
      <c r="B202" s="384" t="s">
        <v>518</v>
      </c>
      <c r="C202" s="384" t="s">
        <v>368</v>
      </c>
      <c r="D202" s="384" t="str">
        <f t="shared" si="19"/>
        <v>Scollay Wendy</v>
      </c>
      <c r="E202" s="366" t="s">
        <v>79</v>
      </c>
      <c r="F202" s="377">
        <v>3.9074074074074074E-2</v>
      </c>
      <c r="G202" s="377"/>
      <c r="H202" s="377"/>
      <c r="I202" s="377"/>
      <c r="J202" s="378"/>
      <c r="K202" s="377"/>
      <c r="L202" s="377"/>
      <c r="M202" s="377"/>
      <c r="N202" s="377"/>
      <c r="O202" s="377"/>
      <c r="P202" s="377"/>
      <c r="Q202" s="377"/>
      <c r="R202" s="377"/>
      <c r="S202" s="377"/>
      <c r="T202" s="377"/>
      <c r="U202" s="377"/>
      <c r="V202" s="377"/>
      <c r="W202" s="377"/>
      <c r="X202" s="377"/>
      <c r="Y202" s="377"/>
      <c r="Z202" s="377"/>
      <c r="AA202" s="377"/>
      <c r="AB202" s="377"/>
      <c r="AC202" s="377"/>
      <c r="AD202" s="377"/>
      <c r="AE202" s="379"/>
      <c r="AF202" s="377"/>
      <c r="AG202" s="377"/>
      <c r="AH202" s="377"/>
      <c r="AI202" s="377"/>
      <c r="AJ202" s="377"/>
      <c r="AK202" s="377"/>
      <c r="AL202" s="380">
        <f t="shared" si="20"/>
        <v>3.9074074074074074E-2</v>
      </c>
      <c r="AQ202" s="383"/>
    </row>
    <row r="203" spans="1:43" ht="18" customHeight="1" x14ac:dyDescent="0.25">
      <c r="A203" s="348">
        <v>23</v>
      </c>
      <c r="B203" s="384" t="s">
        <v>519</v>
      </c>
      <c r="C203" s="384" t="s">
        <v>277</v>
      </c>
      <c r="D203" s="384" t="str">
        <f t="shared" si="19"/>
        <v>Miller Willie</v>
      </c>
      <c r="E203" s="366" t="s">
        <v>79</v>
      </c>
      <c r="F203" s="377"/>
      <c r="G203" s="377"/>
      <c r="H203" s="377"/>
      <c r="I203" s="377"/>
      <c r="J203" s="378"/>
      <c r="K203" s="377">
        <v>3.5891203703703703E-2</v>
      </c>
      <c r="L203" s="377"/>
      <c r="M203" s="377">
        <v>3.0173611111111113E-2</v>
      </c>
      <c r="N203" s="377">
        <v>4.1875000000000002E-2</v>
      </c>
      <c r="O203" s="377">
        <v>3.3472222222222223E-2</v>
      </c>
      <c r="P203" s="377">
        <v>3.5868055555555556E-2</v>
      </c>
      <c r="Q203" s="377"/>
      <c r="R203" s="377"/>
      <c r="S203" s="377"/>
      <c r="T203" s="377"/>
      <c r="U203" s="377"/>
      <c r="V203" s="377"/>
      <c r="W203" s="377"/>
      <c r="X203" s="377"/>
      <c r="Y203" s="377"/>
      <c r="Z203" s="377"/>
      <c r="AA203" s="377"/>
      <c r="AB203" s="377"/>
      <c r="AC203" s="377"/>
      <c r="AD203" s="377"/>
      <c r="AE203" s="379"/>
      <c r="AF203" s="377"/>
      <c r="AG203" s="377"/>
      <c r="AH203" s="377"/>
      <c r="AI203" s="377"/>
      <c r="AJ203" s="377"/>
      <c r="AK203" s="377"/>
      <c r="AL203" s="380">
        <f t="shared" si="20"/>
        <v>3.0173611111111113E-2</v>
      </c>
      <c r="AQ203" s="383"/>
    </row>
    <row r="204" spans="1:43" ht="18" customHeight="1" x14ac:dyDescent="0.25">
      <c r="A204" s="348">
        <v>44</v>
      </c>
      <c r="B204" s="349" t="s">
        <v>519</v>
      </c>
      <c r="C204" s="349" t="s">
        <v>338</v>
      </c>
      <c r="D204" s="386" t="str">
        <f t="shared" si="19"/>
        <v>Robertson Willie</v>
      </c>
      <c r="E204" s="369"/>
      <c r="F204" s="377"/>
      <c r="G204" s="377"/>
      <c r="H204" s="377"/>
      <c r="I204" s="377"/>
      <c r="J204" s="378"/>
      <c r="K204" s="377"/>
      <c r="L204" s="377"/>
      <c r="M204" s="377"/>
      <c r="N204" s="377"/>
      <c r="O204" s="377"/>
      <c r="P204" s="377">
        <v>3.8969907407407404E-2</v>
      </c>
      <c r="Q204" s="377"/>
      <c r="R204" s="377">
        <v>3.2974537037037038E-2</v>
      </c>
      <c r="S204" s="377"/>
      <c r="T204" s="377"/>
      <c r="U204" s="377"/>
      <c r="V204" s="377"/>
      <c r="W204" s="377"/>
      <c r="X204" s="377"/>
      <c r="Y204" s="377"/>
      <c r="Z204" s="377"/>
      <c r="AA204" s="377"/>
      <c r="AB204" s="377"/>
      <c r="AC204" s="377"/>
      <c r="AD204" s="377"/>
      <c r="AE204" s="379"/>
      <c r="AF204" s="377"/>
      <c r="AG204" s="377"/>
      <c r="AH204" s="377"/>
      <c r="AI204" s="377"/>
      <c r="AJ204" s="377"/>
      <c r="AK204" s="377"/>
      <c r="AL204" s="380">
        <f t="shared" si="20"/>
        <v>3.2974537037037038E-2</v>
      </c>
      <c r="AQ204" s="383"/>
    </row>
    <row r="205" spans="1:43" ht="18" customHeight="1" x14ac:dyDescent="0.25">
      <c r="A205" s="374">
        <v>165</v>
      </c>
      <c r="B205" s="384" t="s">
        <v>519</v>
      </c>
      <c r="C205" s="384" t="s">
        <v>302</v>
      </c>
      <c r="D205" s="384" t="str">
        <f t="shared" si="19"/>
        <v>Sinclair Willie</v>
      </c>
      <c r="E205" s="366" t="s">
        <v>79</v>
      </c>
      <c r="F205" s="377"/>
      <c r="G205" s="377"/>
      <c r="H205" s="377"/>
      <c r="I205" s="377"/>
      <c r="J205" s="378"/>
      <c r="K205" s="377"/>
      <c r="L205" s="377"/>
      <c r="M205" s="377"/>
      <c r="N205" s="377"/>
      <c r="O205" s="377"/>
      <c r="P205" s="377"/>
      <c r="Q205" s="377"/>
      <c r="R205" s="377"/>
      <c r="S205" s="377"/>
      <c r="T205" s="377"/>
      <c r="U205" s="377"/>
      <c r="V205" s="377"/>
      <c r="W205" s="377"/>
      <c r="X205" s="377"/>
      <c r="Y205" s="377"/>
      <c r="Z205" s="377"/>
      <c r="AA205" s="377">
        <v>3.7476851851851851E-2</v>
      </c>
      <c r="AB205" s="377"/>
      <c r="AC205" s="377"/>
      <c r="AD205" s="377"/>
      <c r="AE205" s="379"/>
      <c r="AF205" s="377"/>
      <c r="AG205" s="377"/>
      <c r="AH205" s="377"/>
      <c r="AI205" s="377"/>
      <c r="AJ205" s="377"/>
      <c r="AK205" s="377"/>
      <c r="AL205" s="380">
        <f t="shared" si="20"/>
        <v>3.7476851851851851E-2</v>
      </c>
      <c r="AQ205" s="383"/>
    </row>
    <row r="206" spans="1:43" ht="18" customHeight="1" x14ac:dyDescent="0.25">
      <c r="A206" s="374">
        <v>201</v>
      </c>
      <c r="B206" s="384" t="s">
        <v>520</v>
      </c>
      <c r="C206" s="384" t="s">
        <v>284</v>
      </c>
      <c r="D206" s="384" t="str">
        <f t="shared" si="19"/>
        <v>Richard Yvonne</v>
      </c>
      <c r="E206" s="366" t="s">
        <v>79</v>
      </c>
      <c r="F206" s="377"/>
      <c r="G206" s="377"/>
      <c r="H206" s="377"/>
      <c r="I206" s="377"/>
      <c r="J206" s="378"/>
      <c r="K206" s="377"/>
      <c r="L206" s="377"/>
      <c r="M206" s="377"/>
      <c r="N206" s="377"/>
      <c r="O206" s="377"/>
      <c r="P206" s="377"/>
      <c r="Q206" s="377"/>
      <c r="R206" s="377"/>
      <c r="S206" s="377"/>
      <c r="T206" s="377"/>
      <c r="U206" s="377"/>
      <c r="V206" s="377"/>
      <c r="W206" s="377"/>
      <c r="X206" s="377"/>
      <c r="Y206" s="377"/>
      <c r="Z206" s="377"/>
      <c r="AA206" s="377"/>
      <c r="AB206" s="377"/>
      <c r="AC206" s="377"/>
      <c r="AD206" s="377"/>
      <c r="AE206" s="379"/>
      <c r="AF206" s="377">
        <v>3.5300925925925923E-2</v>
      </c>
      <c r="AG206" s="377"/>
      <c r="AH206" s="377"/>
      <c r="AI206" s="377"/>
      <c r="AJ206" s="377"/>
      <c r="AK206" s="377"/>
      <c r="AL206" s="380">
        <f t="shared" si="20"/>
        <v>3.5300925925925923E-2</v>
      </c>
      <c r="AQ206" s="383"/>
    </row>
    <row r="207" spans="1:43" ht="18" hidden="1" customHeight="1" x14ac:dyDescent="0.25">
      <c r="A207" s="374">
        <v>204</v>
      </c>
      <c r="B207" s="388"/>
      <c r="C207" s="388"/>
      <c r="D207" s="389" t="str">
        <f t="shared" ref="D207:D214" si="21">CONCATENATE(C207, " ",B207)</f>
        <v xml:space="preserve"> </v>
      </c>
      <c r="E207" s="390"/>
      <c r="F207" s="377"/>
      <c r="G207" s="377"/>
      <c r="H207" s="377"/>
      <c r="I207" s="377"/>
      <c r="J207" s="377"/>
      <c r="K207" s="377"/>
      <c r="L207" s="377"/>
      <c r="M207" s="377"/>
      <c r="N207" s="377"/>
      <c r="O207" s="377"/>
      <c r="P207" s="377"/>
      <c r="Q207" s="377"/>
      <c r="R207" s="377"/>
      <c r="S207" s="377"/>
      <c r="T207" s="377"/>
      <c r="U207" s="377"/>
      <c r="V207" s="377"/>
      <c r="W207" s="377"/>
      <c r="X207" s="377"/>
      <c r="Y207" s="377"/>
      <c r="Z207" s="377"/>
      <c r="AA207" s="377"/>
      <c r="AB207" s="377"/>
      <c r="AC207" s="377"/>
      <c r="AD207" s="377"/>
      <c r="AE207" s="379"/>
      <c r="AF207" s="377"/>
      <c r="AG207" s="377"/>
      <c r="AH207" s="377"/>
      <c r="AI207" s="377"/>
      <c r="AJ207" s="377"/>
      <c r="AK207" s="377"/>
      <c r="AL207" s="380" t="str">
        <f t="shared" si="20"/>
        <v/>
      </c>
      <c r="AQ207" s="383"/>
    </row>
    <row r="208" spans="1:43" ht="18" hidden="1" customHeight="1" x14ac:dyDescent="0.25">
      <c r="A208" s="374">
        <v>205</v>
      </c>
      <c r="B208" s="388"/>
      <c r="C208" s="388"/>
      <c r="D208" s="389"/>
      <c r="E208" s="390"/>
      <c r="F208" s="377"/>
      <c r="G208" s="377"/>
      <c r="H208" s="377"/>
      <c r="I208" s="377"/>
      <c r="J208" s="377"/>
      <c r="K208" s="377"/>
      <c r="L208" s="377"/>
      <c r="M208" s="377"/>
      <c r="N208" s="377"/>
      <c r="O208" s="377"/>
      <c r="P208" s="377"/>
      <c r="Q208" s="377"/>
      <c r="R208" s="377"/>
      <c r="S208" s="377"/>
      <c r="T208" s="377"/>
      <c r="U208" s="377"/>
      <c r="V208" s="377"/>
      <c r="W208" s="377"/>
      <c r="X208" s="377"/>
      <c r="Y208" s="377"/>
      <c r="Z208" s="377"/>
      <c r="AA208" s="377"/>
      <c r="AB208" s="377"/>
      <c r="AC208" s="377"/>
      <c r="AD208" s="377"/>
      <c r="AE208" s="379"/>
      <c r="AF208" s="377"/>
      <c r="AG208" s="377"/>
      <c r="AH208" s="377"/>
      <c r="AI208" s="377"/>
      <c r="AJ208" s="377"/>
      <c r="AK208" s="377"/>
      <c r="AL208" s="380"/>
      <c r="AQ208" s="383"/>
    </row>
    <row r="209" spans="1:43" ht="18" hidden="1" customHeight="1" x14ac:dyDescent="0.25">
      <c r="A209" s="374">
        <v>206</v>
      </c>
      <c r="B209" s="388"/>
      <c r="C209" s="388"/>
      <c r="D209" s="389"/>
      <c r="E209" s="390"/>
      <c r="F209" s="377"/>
      <c r="G209" s="377"/>
      <c r="H209" s="377"/>
      <c r="I209" s="377"/>
      <c r="J209" s="377"/>
      <c r="K209" s="377"/>
      <c r="L209" s="377"/>
      <c r="M209" s="377"/>
      <c r="N209" s="377"/>
      <c r="O209" s="377"/>
      <c r="P209" s="377"/>
      <c r="Q209" s="377"/>
      <c r="R209" s="377"/>
      <c r="S209" s="377"/>
      <c r="T209" s="377"/>
      <c r="U209" s="377"/>
      <c r="V209" s="377"/>
      <c r="W209" s="377"/>
      <c r="X209" s="377"/>
      <c r="Y209" s="377"/>
      <c r="Z209" s="377"/>
      <c r="AA209" s="377"/>
      <c r="AB209" s="377"/>
      <c r="AC209" s="377"/>
      <c r="AD209" s="377"/>
      <c r="AE209" s="379"/>
      <c r="AF209" s="377"/>
      <c r="AG209" s="377"/>
      <c r="AH209" s="377"/>
      <c r="AI209" s="377"/>
      <c r="AJ209" s="377"/>
      <c r="AK209" s="377"/>
      <c r="AL209" s="380"/>
      <c r="AQ209" s="383"/>
    </row>
    <row r="210" spans="1:43" ht="18" hidden="1" customHeight="1" x14ac:dyDescent="0.25">
      <c r="A210" s="374">
        <v>207</v>
      </c>
      <c r="B210" s="388"/>
      <c r="C210" s="388"/>
      <c r="D210" s="389"/>
      <c r="E210" s="390"/>
      <c r="F210" s="377"/>
      <c r="G210" s="377"/>
      <c r="H210" s="377"/>
      <c r="I210" s="377"/>
      <c r="J210" s="377"/>
      <c r="K210" s="377"/>
      <c r="L210" s="377"/>
      <c r="M210" s="377"/>
      <c r="N210" s="377"/>
      <c r="O210" s="377"/>
      <c r="P210" s="377"/>
      <c r="Q210" s="377"/>
      <c r="R210" s="377"/>
      <c r="S210" s="377"/>
      <c r="T210" s="377"/>
      <c r="U210" s="377"/>
      <c r="V210" s="377"/>
      <c r="W210" s="377"/>
      <c r="X210" s="377"/>
      <c r="Y210" s="377"/>
      <c r="Z210" s="377"/>
      <c r="AA210" s="377"/>
      <c r="AB210" s="377"/>
      <c r="AC210" s="377"/>
      <c r="AD210" s="377"/>
      <c r="AE210" s="379"/>
      <c r="AF210" s="377"/>
      <c r="AG210" s="377"/>
      <c r="AH210" s="377"/>
      <c r="AI210" s="377"/>
      <c r="AJ210" s="377"/>
      <c r="AK210" s="377"/>
      <c r="AL210" s="380"/>
      <c r="AQ210" s="383"/>
    </row>
    <row r="211" spans="1:43" ht="18" hidden="1" customHeight="1" x14ac:dyDescent="0.25">
      <c r="A211" s="374">
        <v>208</v>
      </c>
      <c r="B211" s="388"/>
      <c r="C211" s="388"/>
      <c r="D211" s="389"/>
      <c r="E211" s="390"/>
      <c r="F211" s="377"/>
      <c r="G211" s="377"/>
      <c r="H211" s="377"/>
      <c r="I211" s="377"/>
      <c r="J211" s="377"/>
      <c r="K211" s="377"/>
      <c r="L211" s="377"/>
      <c r="M211" s="377"/>
      <c r="N211" s="377"/>
      <c r="O211" s="377"/>
      <c r="P211" s="377"/>
      <c r="Q211" s="377"/>
      <c r="R211" s="377"/>
      <c r="S211" s="377"/>
      <c r="T211" s="377"/>
      <c r="U211" s="377"/>
      <c r="V211" s="377"/>
      <c r="W211" s="377"/>
      <c r="X211" s="377"/>
      <c r="Y211" s="377"/>
      <c r="Z211" s="377"/>
      <c r="AA211" s="377"/>
      <c r="AB211" s="377"/>
      <c r="AC211" s="377"/>
      <c r="AD211" s="377"/>
      <c r="AE211" s="379"/>
      <c r="AF211" s="377"/>
      <c r="AG211" s="377"/>
      <c r="AH211" s="377"/>
      <c r="AI211" s="377"/>
      <c r="AJ211" s="377"/>
      <c r="AK211" s="377"/>
      <c r="AL211" s="380"/>
      <c r="AQ211" s="383"/>
    </row>
    <row r="212" spans="1:43" ht="18" hidden="1" customHeight="1" x14ac:dyDescent="0.25">
      <c r="A212" s="374">
        <v>209</v>
      </c>
      <c r="B212" s="388"/>
      <c r="C212" s="388"/>
      <c r="D212" s="389"/>
      <c r="E212" s="390"/>
      <c r="F212" s="377"/>
      <c r="G212" s="377"/>
      <c r="H212" s="377"/>
      <c r="I212" s="377"/>
      <c r="J212" s="377"/>
      <c r="K212" s="377"/>
      <c r="L212" s="377"/>
      <c r="M212" s="377"/>
      <c r="N212" s="377"/>
      <c r="O212" s="377"/>
      <c r="P212" s="377"/>
      <c r="Q212" s="377"/>
      <c r="R212" s="377"/>
      <c r="S212" s="377"/>
      <c r="T212" s="377"/>
      <c r="U212" s="377"/>
      <c r="V212" s="377"/>
      <c r="W212" s="377"/>
      <c r="X212" s="377"/>
      <c r="Y212" s="377"/>
      <c r="Z212" s="377"/>
      <c r="AA212" s="377"/>
      <c r="AB212" s="377"/>
      <c r="AC212" s="377"/>
      <c r="AD212" s="377"/>
      <c r="AE212" s="379"/>
      <c r="AF212" s="377"/>
      <c r="AG212" s="377"/>
      <c r="AH212" s="377"/>
      <c r="AI212" s="377"/>
      <c r="AJ212" s="377"/>
      <c r="AK212" s="377"/>
      <c r="AL212" s="380"/>
      <c r="AQ212" s="383"/>
    </row>
    <row r="213" spans="1:43" ht="18" hidden="1" customHeight="1" x14ac:dyDescent="0.25">
      <c r="A213" s="374">
        <v>210</v>
      </c>
      <c r="B213" s="388"/>
      <c r="C213" s="388"/>
      <c r="D213" s="389" t="str">
        <f t="shared" si="21"/>
        <v xml:space="preserve"> </v>
      </c>
      <c r="E213" s="390"/>
      <c r="F213" s="377"/>
      <c r="G213" s="377"/>
      <c r="H213" s="377"/>
      <c r="I213" s="377"/>
      <c r="J213" s="377"/>
      <c r="K213" s="377"/>
      <c r="L213" s="377"/>
      <c r="M213" s="377"/>
      <c r="N213" s="377"/>
      <c r="O213" s="377"/>
      <c r="P213" s="377"/>
      <c r="Q213" s="377"/>
      <c r="R213" s="377"/>
      <c r="S213" s="377"/>
      <c r="T213" s="377"/>
      <c r="U213" s="377"/>
      <c r="V213" s="377"/>
      <c r="W213" s="377"/>
      <c r="X213" s="377"/>
      <c r="Y213" s="377"/>
      <c r="Z213" s="377"/>
      <c r="AA213" s="377"/>
      <c r="AB213" s="377"/>
      <c r="AC213" s="377"/>
      <c r="AD213" s="377"/>
      <c r="AE213" s="379"/>
      <c r="AF213" s="377"/>
      <c r="AG213" s="377"/>
      <c r="AH213" s="377"/>
      <c r="AI213" s="377"/>
      <c r="AJ213" s="377"/>
      <c r="AK213" s="377"/>
      <c r="AL213" s="380" t="str">
        <f>IF(MIN($F213:$AK213)=0,"",MIN($F213:$AK213))</f>
        <v/>
      </c>
      <c r="AQ213" s="383"/>
    </row>
    <row r="214" spans="1:43" ht="18" hidden="1" customHeight="1" x14ac:dyDescent="0.25">
      <c r="A214" s="374">
        <v>211</v>
      </c>
      <c r="B214" s="388"/>
      <c r="C214" s="388"/>
      <c r="D214" s="389" t="str">
        <f t="shared" si="21"/>
        <v xml:space="preserve"> </v>
      </c>
      <c r="E214" s="390"/>
      <c r="F214" s="377"/>
      <c r="G214" s="377"/>
      <c r="H214" s="377"/>
      <c r="I214" s="377"/>
      <c r="J214" s="377"/>
      <c r="K214" s="377"/>
      <c r="L214" s="377"/>
      <c r="M214" s="377"/>
      <c r="N214" s="377"/>
      <c r="O214" s="377"/>
      <c r="P214" s="377"/>
      <c r="Q214" s="377"/>
      <c r="R214" s="377"/>
      <c r="S214" s="377"/>
      <c r="T214" s="377"/>
      <c r="U214" s="377"/>
      <c r="V214" s="377"/>
      <c r="W214" s="377"/>
      <c r="X214" s="377"/>
      <c r="Y214" s="377"/>
      <c r="Z214" s="377"/>
      <c r="AA214" s="377"/>
      <c r="AB214" s="377"/>
      <c r="AC214" s="377"/>
      <c r="AD214" s="377"/>
      <c r="AE214" s="379"/>
      <c r="AF214" s="377"/>
      <c r="AG214" s="377"/>
      <c r="AH214" s="377"/>
      <c r="AI214" s="377"/>
      <c r="AJ214" s="377"/>
      <c r="AK214" s="377"/>
      <c r="AL214" s="380" t="str">
        <f>IF(MIN($F214:$AK214)=0,"",MIN($F214:$AK214))</f>
        <v/>
      </c>
      <c r="AQ214" s="383"/>
    </row>
    <row r="215" spans="1:43" ht="18" customHeight="1" x14ac:dyDescent="0.25">
      <c r="A215" s="387"/>
      <c r="B215" s="387"/>
      <c r="C215" s="387"/>
      <c r="D215" s="387"/>
      <c r="E215" s="392"/>
      <c r="F215" s="392"/>
      <c r="G215" s="392"/>
      <c r="H215" s="393"/>
      <c r="I215" s="392"/>
      <c r="J215" s="387"/>
      <c r="K215" s="392"/>
      <c r="L215" s="392"/>
      <c r="M215" s="392"/>
      <c r="N215" s="392"/>
      <c r="O215" s="392"/>
      <c r="P215" s="392"/>
      <c r="Q215" s="392"/>
      <c r="R215" s="392"/>
      <c r="S215" s="392"/>
      <c r="T215" s="392"/>
      <c r="U215" s="392"/>
      <c r="V215" s="392"/>
      <c r="W215" s="392"/>
      <c r="X215" s="392"/>
      <c r="Y215" s="392"/>
      <c r="Z215" s="392"/>
      <c r="AA215" s="392"/>
      <c r="AB215" s="392"/>
      <c r="AC215" s="392"/>
      <c r="AD215" s="392"/>
      <c r="AE215" s="392"/>
      <c r="AF215" s="392"/>
      <c r="AG215" s="393"/>
      <c r="AH215" s="392"/>
      <c r="AI215" s="392"/>
    </row>
    <row r="216" spans="1:43" ht="18" customHeight="1" x14ac:dyDescent="0.25">
      <c r="A216" s="387"/>
      <c r="B216" s="387"/>
      <c r="C216" s="387"/>
      <c r="D216" s="387"/>
      <c r="E216" s="396" t="s">
        <v>529</v>
      </c>
      <c r="F216" s="396">
        <f>COUNTA(F6:F214)</f>
        <v>29</v>
      </c>
      <c r="G216" s="396">
        <f t="shared" ref="G216:AK216" si="22">COUNTA(G6:G214)</f>
        <v>25</v>
      </c>
      <c r="H216" s="396">
        <f t="shared" si="22"/>
        <v>20</v>
      </c>
      <c r="I216" s="396">
        <f t="shared" si="22"/>
        <v>30</v>
      </c>
      <c r="J216" s="396">
        <f t="shared" si="22"/>
        <v>26</v>
      </c>
      <c r="K216" s="396">
        <f t="shared" si="22"/>
        <v>37</v>
      </c>
      <c r="L216" s="396">
        <f t="shared" si="22"/>
        <v>25</v>
      </c>
      <c r="M216" s="396">
        <f t="shared" si="22"/>
        <v>29</v>
      </c>
      <c r="N216" s="396">
        <f t="shared" si="22"/>
        <v>29</v>
      </c>
      <c r="O216" s="396">
        <f t="shared" si="22"/>
        <v>34</v>
      </c>
      <c r="P216" s="396">
        <f t="shared" si="22"/>
        <v>32</v>
      </c>
      <c r="Q216" s="396">
        <f t="shared" si="22"/>
        <v>23</v>
      </c>
      <c r="R216" s="396">
        <f t="shared" si="22"/>
        <v>24</v>
      </c>
      <c r="S216" s="396">
        <f t="shared" si="22"/>
        <v>13</v>
      </c>
      <c r="T216" s="396">
        <f t="shared" si="22"/>
        <v>20</v>
      </c>
      <c r="U216" s="396">
        <f t="shared" si="22"/>
        <v>19</v>
      </c>
      <c r="V216" s="396">
        <f t="shared" si="22"/>
        <v>30</v>
      </c>
      <c r="W216" s="396">
        <f t="shared" si="22"/>
        <v>15</v>
      </c>
      <c r="X216" s="396">
        <f t="shared" si="22"/>
        <v>23</v>
      </c>
      <c r="Y216" s="396">
        <f t="shared" si="22"/>
        <v>31</v>
      </c>
      <c r="Z216" s="396">
        <f t="shared" si="22"/>
        <v>26</v>
      </c>
      <c r="AA216" s="396">
        <f t="shared" si="22"/>
        <v>29</v>
      </c>
      <c r="AB216" s="396">
        <f t="shared" si="22"/>
        <v>23</v>
      </c>
      <c r="AC216" s="396">
        <f t="shared" si="22"/>
        <v>25</v>
      </c>
      <c r="AD216" s="396">
        <f t="shared" si="22"/>
        <v>31</v>
      </c>
      <c r="AE216" s="396">
        <f t="shared" si="22"/>
        <v>24</v>
      </c>
      <c r="AF216" s="396">
        <f t="shared" si="22"/>
        <v>27</v>
      </c>
      <c r="AG216" s="396">
        <f t="shared" si="22"/>
        <v>28</v>
      </c>
      <c r="AH216" s="396">
        <f t="shared" si="22"/>
        <v>0</v>
      </c>
      <c r="AI216" s="396">
        <f t="shared" si="22"/>
        <v>0</v>
      </c>
      <c r="AJ216" s="396">
        <f t="shared" si="22"/>
        <v>0</v>
      </c>
      <c r="AK216" s="396">
        <f t="shared" si="22"/>
        <v>0</v>
      </c>
      <c r="AQ216" s="390">
        <v>24</v>
      </c>
    </row>
    <row r="217" spans="1:43" ht="18" customHeight="1" x14ac:dyDescent="0.25">
      <c r="A217" s="387"/>
      <c r="B217" s="387"/>
      <c r="C217" s="387"/>
      <c r="D217" s="387"/>
      <c r="E217" s="392"/>
      <c r="F217" s="392"/>
      <c r="G217" s="392"/>
      <c r="H217" s="393"/>
      <c r="I217" s="392"/>
      <c r="J217" s="387"/>
      <c r="K217" s="392"/>
      <c r="L217" s="392"/>
      <c r="M217" s="392"/>
      <c r="N217" s="392"/>
      <c r="O217" s="392"/>
      <c r="P217" s="392"/>
      <c r="Q217" s="392"/>
      <c r="R217" s="392"/>
      <c r="S217" s="392"/>
      <c r="T217" s="392"/>
      <c r="U217" s="392"/>
      <c r="V217" s="392"/>
      <c r="W217" s="392"/>
      <c r="X217" s="392"/>
      <c r="Y217" s="392"/>
      <c r="Z217" s="392"/>
      <c r="AA217" s="392"/>
      <c r="AB217" s="392"/>
      <c r="AC217" s="392"/>
      <c r="AD217" s="392"/>
      <c r="AE217" s="392"/>
      <c r="AF217" s="392"/>
      <c r="AG217" s="393"/>
      <c r="AH217" s="392"/>
      <c r="AI217" s="392"/>
    </row>
    <row r="218" spans="1:43" ht="18" customHeight="1" x14ac:dyDescent="0.25">
      <c r="A218" s="387"/>
      <c r="B218" s="387"/>
      <c r="C218" s="387"/>
      <c r="D218" s="387"/>
      <c r="E218" s="392"/>
      <c r="F218" s="392"/>
      <c r="G218" s="392"/>
      <c r="H218" s="393"/>
      <c r="I218" s="392"/>
      <c r="J218" s="387"/>
      <c r="K218" s="392"/>
      <c r="L218" s="392"/>
      <c r="M218" s="392"/>
      <c r="N218" s="392"/>
      <c r="O218" s="392"/>
      <c r="P218" s="392"/>
      <c r="Q218" s="392"/>
      <c r="R218" s="392"/>
      <c r="S218" s="392"/>
      <c r="T218" s="392"/>
      <c r="U218" s="392"/>
      <c r="V218" s="392"/>
      <c r="W218" s="392"/>
      <c r="X218" s="392"/>
      <c r="Y218" s="392"/>
      <c r="Z218" s="392"/>
      <c r="AA218" s="392"/>
      <c r="AB218" s="392"/>
      <c r="AC218" s="392"/>
      <c r="AD218" s="392"/>
      <c r="AE218" s="392"/>
      <c r="AF218" s="392"/>
      <c r="AG218" s="393"/>
      <c r="AH218" s="392"/>
      <c r="AI218" s="392"/>
    </row>
    <row r="219" spans="1:43" ht="18" customHeight="1" x14ac:dyDescent="0.25">
      <c r="A219" s="387"/>
      <c r="B219" s="387"/>
      <c r="C219" s="387"/>
      <c r="D219" s="387"/>
      <c r="E219" s="392"/>
      <c r="F219" s="392"/>
      <c r="G219" s="392"/>
      <c r="H219" s="393"/>
      <c r="I219" s="392"/>
      <c r="J219" s="387"/>
      <c r="K219" s="392"/>
      <c r="L219" s="392"/>
      <c r="M219" s="392"/>
      <c r="N219" s="392"/>
      <c r="O219" s="392"/>
      <c r="P219" s="392"/>
      <c r="Q219" s="392"/>
      <c r="R219" s="392"/>
      <c r="S219" s="392"/>
      <c r="T219" s="392"/>
      <c r="U219" s="392"/>
      <c r="V219" s="392"/>
      <c r="W219" s="392"/>
      <c r="X219" s="392"/>
      <c r="Y219" s="392"/>
      <c r="Z219" s="392"/>
      <c r="AA219" s="392"/>
      <c r="AB219" s="392"/>
      <c r="AC219" s="392"/>
      <c r="AD219" s="392"/>
      <c r="AE219" s="392"/>
      <c r="AF219" s="392"/>
      <c r="AG219" s="393"/>
      <c r="AH219" s="392"/>
      <c r="AI219" s="392"/>
    </row>
    <row r="220" spans="1:43" ht="18" customHeight="1" x14ac:dyDescent="0.25">
      <c r="A220" s="387"/>
      <c r="B220" s="387"/>
      <c r="C220" s="387"/>
      <c r="D220" s="387"/>
      <c r="E220" s="392"/>
      <c r="F220" s="392"/>
      <c r="G220" s="392"/>
      <c r="H220" s="393"/>
      <c r="I220" s="392"/>
      <c r="J220" s="387"/>
      <c r="K220" s="392"/>
      <c r="L220" s="392"/>
      <c r="M220" s="392"/>
      <c r="N220" s="392"/>
      <c r="O220" s="392"/>
      <c r="P220" s="392"/>
      <c r="Q220" s="392"/>
      <c r="R220" s="392"/>
      <c r="S220" s="392"/>
      <c r="T220" s="392"/>
      <c r="U220" s="392"/>
      <c r="V220" s="392"/>
      <c r="W220" s="392"/>
      <c r="X220" s="392"/>
      <c r="Y220" s="392"/>
      <c r="Z220" s="392"/>
      <c r="AA220" s="392"/>
      <c r="AB220" s="392"/>
      <c r="AC220" s="392"/>
      <c r="AD220" s="392"/>
      <c r="AE220" s="392"/>
      <c r="AF220" s="392"/>
      <c r="AG220" s="393"/>
      <c r="AH220" s="392"/>
      <c r="AI220" s="392"/>
    </row>
    <row r="221" spans="1:43" ht="18" customHeight="1" x14ac:dyDescent="0.25">
      <c r="A221" s="387"/>
      <c r="B221" s="387"/>
      <c r="C221" s="387"/>
      <c r="D221" s="387"/>
      <c r="E221" s="392"/>
      <c r="F221" s="392"/>
      <c r="G221" s="392"/>
      <c r="H221" s="393"/>
      <c r="I221" s="392"/>
      <c r="J221" s="387"/>
      <c r="K221" s="392"/>
      <c r="L221" s="392"/>
      <c r="M221" s="392"/>
      <c r="N221" s="392"/>
      <c r="O221" s="392"/>
      <c r="P221" s="392"/>
      <c r="Q221" s="392"/>
      <c r="R221" s="392"/>
      <c r="S221" s="392"/>
      <c r="T221" s="392"/>
      <c r="U221" s="392"/>
      <c r="V221" s="392"/>
      <c r="W221" s="392"/>
      <c r="X221" s="392"/>
      <c r="Y221" s="392"/>
      <c r="Z221" s="392"/>
      <c r="AA221" s="392"/>
      <c r="AB221" s="392"/>
      <c r="AC221" s="392"/>
      <c r="AD221" s="392"/>
      <c r="AE221" s="392"/>
      <c r="AF221" s="392"/>
      <c r="AG221" s="393"/>
      <c r="AH221" s="392"/>
      <c r="AI221" s="392"/>
    </row>
    <row r="222" spans="1:43" ht="18" customHeight="1" x14ac:dyDescent="0.25">
      <c r="A222" s="387"/>
      <c r="B222" s="387"/>
      <c r="C222" s="387"/>
      <c r="D222" s="387"/>
      <c r="E222" s="392"/>
      <c r="F222" s="392"/>
      <c r="G222" s="392"/>
      <c r="H222" s="393"/>
      <c r="I222" s="392"/>
      <c r="J222" s="387"/>
      <c r="K222" s="392"/>
      <c r="L222" s="392"/>
      <c r="M222" s="392"/>
      <c r="N222" s="392"/>
      <c r="O222" s="392"/>
      <c r="P222" s="392"/>
      <c r="Q222" s="392"/>
      <c r="R222" s="392"/>
      <c r="S222" s="392"/>
      <c r="T222" s="392"/>
      <c r="U222" s="392"/>
      <c r="V222" s="392"/>
      <c r="W222" s="392"/>
      <c r="X222" s="392"/>
      <c r="Y222" s="392"/>
      <c r="Z222" s="392"/>
      <c r="AA222" s="392"/>
      <c r="AB222" s="392"/>
      <c r="AC222" s="392"/>
      <c r="AD222" s="392"/>
      <c r="AE222" s="392"/>
      <c r="AF222" s="392"/>
      <c r="AG222" s="393"/>
      <c r="AH222" s="392"/>
      <c r="AI222" s="392"/>
    </row>
    <row r="223" spans="1:43" ht="18" customHeight="1" x14ac:dyDescent="0.25">
      <c r="A223" s="387"/>
      <c r="B223" s="387"/>
      <c r="C223" s="387"/>
      <c r="D223" s="387"/>
      <c r="E223" s="392"/>
      <c r="F223" s="392"/>
      <c r="G223" s="392"/>
      <c r="H223" s="393"/>
      <c r="I223" s="392"/>
      <c r="J223" s="387"/>
      <c r="K223" s="392"/>
      <c r="L223" s="392"/>
      <c r="M223" s="392"/>
      <c r="N223" s="392"/>
      <c r="O223" s="392"/>
      <c r="P223" s="392"/>
      <c r="Q223" s="392"/>
      <c r="R223" s="392"/>
      <c r="S223" s="392"/>
      <c r="T223" s="392"/>
      <c r="U223" s="392"/>
      <c r="V223" s="392"/>
      <c r="W223" s="392"/>
      <c r="X223" s="392"/>
      <c r="Y223" s="392"/>
      <c r="Z223" s="392"/>
      <c r="AA223" s="392"/>
      <c r="AB223" s="392"/>
      <c r="AC223" s="392"/>
      <c r="AD223" s="392"/>
      <c r="AE223" s="392"/>
      <c r="AF223" s="392"/>
      <c r="AG223" s="393"/>
      <c r="AH223" s="392"/>
      <c r="AI223" s="392"/>
    </row>
    <row r="224" spans="1:43" ht="18" customHeight="1" x14ac:dyDescent="0.25">
      <c r="A224" s="387"/>
      <c r="B224" s="387"/>
      <c r="C224" s="387"/>
      <c r="D224" s="387"/>
      <c r="E224" s="392"/>
      <c r="F224" s="392"/>
      <c r="G224" s="392"/>
      <c r="H224" s="393"/>
      <c r="I224" s="392"/>
      <c r="J224" s="387"/>
      <c r="K224" s="392"/>
      <c r="L224" s="392"/>
      <c r="M224" s="392"/>
      <c r="N224" s="392"/>
      <c r="O224" s="392"/>
      <c r="P224" s="392"/>
      <c r="Q224" s="392"/>
      <c r="R224" s="392"/>
      <c r="S224" s="392"/>
      <c r="T224" s="392"/>
      <c r="U224" s="392"/>
      <c r="V224" s="392"/>
      <c r="W224" s="392"/>
      <c r="X224" s="392"/>
      <c r="Y224" s="392"/>
      <c r="Z224" s="392"/>
      <c r="AA224" s="392"/>
      <c r="AB224" s="392"/>
      <c r="AC224" s="392"/>
      <c r="AD224" s="392"/>
      <c r="AE224" s="392"/>
      <c r="AF224" s="392"/>
      <c r="AG224" s="393"/>
      <c r="AH224" s="392"/>
      <c r="AI224" s="392"/>
    </row>
    <row r="225" spans="1:35" ht="18" customHeight="1" x14ac:dyDescent="0.25">
      <c r="A225" s="387"/>
      <c r="B225" s="387"/>
      <c r="C225" s="387"/>
      <c r="D225" s="387"/>
      <c r="E225" s="392"/>
      <c r="F225" s="392"/>
      <c r="G225" s="392"/>
      <c r="H225" s="393"/>
      <c r="I225" s="392"/>
      <c r="J225" s="387"/>
      <c r="K225" s="392"/>
      <c r="L225" s="392"/>
      <c r="M225" s="392"/>
      <c r="N225" s="392"/>
      <c r="O225" s="392"/>
      <c r="P225" s="392"/>
      <c r="Q225" s="392"/>
      <c r="R225" s="392"/>
      <c r="S225" s="392"/>
      <c r="T225" s="392"/>
      <c r="U225" s="392"/>
      <c r="V225" s="392"/>
      <c r="W225" s="392"/>
      <c r="X225" s="392"/>
      <c r="Y225" s="392"/>
      <c r="Z225" s="392"/>
      <c r="AA225" s="392"/>
      <c r="AB225" s="392"/>
      <c r="AC225" s="392"/>
      <c r="AD225" s="392"/>
      <c r="AE225" s="392"/>
      <c r="AF225" s="392"/>
      <c r="AG225" s="393"/>
      <c r="AH225" s="392"/>
      <c r="AI225" s="392"/>
    </row>
    <row r="226" spans="1:35" ht="18" customHeight="1" x14ac:dyDescent="0.25">
      <c r="A226" s="387"/>
      <c r="B226" s="387"/>
      <c r="C226" s="387"/>
      <c r="D226" s="387"/>
      <c r="E226" s="392"/>
      <c r="F226" s="392"/>
      <c r="G226" s="392"/>
      <c r="H226" s="393"/>
      <c r="I226" s="392"/>
      <c r="J226" s="387"/>
      <c r="K226" s="392"/>
      <c r="L226" s="392"/>
      <c r="M226" s="392"/>
      <c r="N226" s="392"/>
      <c r="O226" s="392"/>
      <c r="P226" s="392"/>
      <c r="Q226" s="392"/>
      <c r="R226" s="392"/>
      <c r="S226" s="392"/>
      <c r="T226" s="392"/>
      <c r="U226" s="392"/>
      <c r="V226" s="392"/>
      <c r="W226" s="392"/>
      <c r="X226" s="392"/>
      <c r="Y226" s="392"/>
      <c r="Z226" s="392"/>
      <c r="AA226" s="392"/>
      <c r="AB226" s="392"/>
      <c r="AC226" s="392"/>
      <c r="AD226" s="392"/>
      <c r="AE226" s="392"/>
      <c r="AF226" s="392"/>
      <c r="AG226" s="393"/>
      <c r="AH226" s="392"/>
      <c r="AI226" s="392"/>
    </row>
    <row r="227" spans="1:35" ht="18" customHeight="1" x14ac:dyDescent="0.25">
      <c r="A227" s="387"/>
      <c r="B227" s="387"/>
      <c r="C227" s="387"/>
      <c r="D227" s="387"/>
      <c r="E227" s="392"/>
      <c r="F227" s="392"/>
      <c r="G227" s="392"/>
      <c r="H227" s="393"/>
      <c r="I227" s="392"/>
      <c r="J227" s="387"/>
      <c r="K227" s="392"/>
      <c r="L227" s="392"/>
      <c r="M227" s="392"/>
      <c r="N227" s="392"/>
      <c r="O227" s="392"/>
      <c r="P227" s="392"/>
      <c r="Q227" s="392"/>
      <c r="R227" s="392"/>
      <c r="S227" s="392"/>
      <c r="T227" s="392"/>
      <c r="U227" s="392"/>
      <c r="V227" s="392"/>
      <c r="W227" s="392"/>
      <c r="X227" s="392"/>
      <c r="Y227" s="392"/>
      <c r="Z227" s="392"/>
      <c r="AA227" s="392"/>
      <c r="AB227" s="392"/>
      <c r="AC227" s="392"/>
      <c r="AD227" s="392"/>
      <c r="AE227" s="392"/>
      <c r="AF227" s="392"/>
      <c r="AG227" s="393"/>
      <c r="AH227" s="392"/>
      <c r="AI227" s="392"/>
    </row>
    <row r="228" spans="1:35" ht="18" customHeight="1" x14ac:dyDescent="0.25">
      <c r="A228" s="387"/>
      <c r="B228" s="387"/>
      <c r="C228" s="387"/>
      <c r="D228" s="387"/>
      <c r="E228" s="392"/>
      <c r="F228" s="392"/>
      <c r="G228" s="392"/>
      <c r="H228" s="393"/>
      <c r="I228" s="392"/>
      <c r="J228" s="387"/>
      <c r="K228" s="392"/>
      <c r="L228" s="392"/>
      <c r="M228" s="392"/>
      <c r="N228" s="392"/>
      <c r="O228" s="392"/>
      <c r="P228" s="392"/>
      <c r="Q228" s="392"/>
      <c r="R228" s="392"/>
      <c r="S228" s="392"/>
      <c r="T228" s="392"/>
      <c r="U228" s="392"/>
      <c r="V228" s="392"/>
      <c r="W228" s="392"/>
      <c r="X228" s="392"/>
      <c r="Y228" s="392"/>
      <c r="Z228" s="392"/>
      <c r="AA228" s="392"/>
      <c r="AB228" s="392"/>
      <c r="AC228" s="392"/>
      <c r="AD228" s="392"/>
      <c r="AE228" s="392"/>
      <c r="AF228" s="392"/>
      <c r="AG228" s="393"/>
      <c r="AH228" s="392"/>
      <c r="AI228" s="392"/>
    </row>
    <row r="229" spans="1:35" ht="18" customHeight="1" x14ac:dyDescent="0.25">
      <c r="A229" s="387"/>
      <c r="B229" s="387"/>
      <c r="C229" s="387"/>
      <c r="D229" s="387"/>
      <c r="E229" s="392"/>
      <c r="F229" s="392"/>
      <c r="G229" s="392"/>
      <c r="H229" s="393"/>
      <c r="I229" s="392"/>
      <c r="J229" s="387"/>
      <c r="K229" s="392"/>
      <c r="L229" s="392"/>
      <c r="M229" s="392"/>
      <c r="N229" s="392"/>
      <c r="O229" s="392"/>
      <c r="P229" s="392"/>
      <c r="Q229" s="392"/>
      <c r="R229" s="392"/>
      <c r="S229" s="392"/>
      <c r="T229" s="392"/>
      <c r="U229" s="392"/>
      <c r="V229" s="392"/>
      <c r="W229" s="392"/>
      <c r="X229" s="392"/>
      <c r="Y229" s="392"/>
      <c r="Z229" s="392"/>
      <c r="AA229" s="392"/>
      <c r="AB229" s="392"/>
      <c r="AC229" s="392"/>
      <c r="AD229" s="392"/>
      <c r="AE229" s="392"/>
      <c r="AF229" s="392"/>
      <c r="AG229" s="393"/>
      <c r="AH229" s="392"/>
      <c r="AI229" s="392"/>
    </row>
    <row r="230" spans="1:35" ht="18" customHeight="1" x14ac:dyDescent="0.25">
      <c r="A230" s="387"/>
      <c r="B230" s="387"/>
      <c r="C230" s="387"/>
      <c r="D230" s="387"/>
      <c r="E230" s="392"/>
      <c r="F230" s="392"/>
      <c r="G230" s="392"/>
      <c r="H230" s="393"/>
      <c r="I230" s="392"/>
      <c r="J230" s="387"/>
      <c r="K230" s="392"/>
      <c r="L230" s="392"/>
      <c r="M230" s="392"/>
      <c r="N230" s="392"/>
      <c r="O230" s="392"/>
      <c r="P230" s="392"/>
      <c r="Q230" s="392"/>
      <c r="R230" s="392"/>
      <c r="S230" s="392"/>
      <c r="T230" s="392"/>
      <c r="U230" s="392"/>
      <c r="V230" s="392"/>
      <c r="W230" s="392"/>
      <c r="X230" s="392"/>
      <c r="Y230" s="392"/>
      <c r="Z230" s="392"/>
      <c r="AA230" s="392"/>
      <c r="AB230" s="392"/>
      <c r="AC230" s="392"/>
      <c r="AD230" s="392"/>
      <c r="AE230" s="392"/>
      <c r="AF230" s="392"/>
      <c r="AG230" s="393"/>
      <c r="AH230" s="392"/>
      <c r="AI230" s="392"/>
    </row>
    <row r="231" spans="1:35" ht="18" customHeight="1" x14ac:dyDescent="0.25">
      <c r="A231" s="387"/>
      <c r="B231" s="387"/>
      <c r="C231" s="387"/>
      <c r="D231" s="387"/>
      <c r="E231" s="392"/>
      <c r="F231" s="392"/>
      <c r="G231" s="392"/>
      <c r="H231" s="393"/>
      <c r="I231" s="392"/>
      <c r="J231" s="387"/>
      <c r="K231" s="392"/>
      <c r="L231" s="392"/>
      <c r="M231" s="392"/>
      <c r="N231" s="392"/>
      <c r="O231" s="392"/>
      <c r="P231" s="392"/>
      <c r="Q231" s="392"/>
      <c r="R231" s="392"/>
      <c r="S231" s="392"/>
      <c r="T231" s="392"/>
      <c r="U231" s="392"/>
      <c r="V231" s="392"/>
      <c r="W231" s="392"/>
      <c r="X231" s="392"/>
      <c r="Y231" s="392"/>
      <c r="Z231" s="392"/>
      <c r="AA231" s="392"/>
      <c r="AB231" s="392"/>
      <c r="AC231" s="392"/>
      <c r="AD231" s="392"/>
      <c r="AE231" s="392"/>
      <c r="AF231" s="392"/>
      <c r="AG231" s="393"/>
      <c r="AH231" s="392"/>
      <c r="AI231" s="392"/>
    </row>
    <row r="232" spans="1:35" ht="18" customHeight="1" x14ac:dyDescent="0.25">
      <c r="A232" s="387"/>
      <c r="B232" s="387"/>
      <c r="C232" s="387"/>
      <c r="D232" s="387"/>
      <c r="E232" s="392"/>
      <c r="F232" s="392"/>
      <c r="G232" s="392"/>
      <c r="H232" s="393"/>
      <c r="I232" s="392"/>
      <c r="J232" s="387"/>
      <c r="K232" s="392"/>
      <c r="L232" s="392"/>
      <c r="M232" s="392"/>
      <c r="N232" s="392"/>
      <c r="O232" s="392"/>
      <c r="P232" s="392"/>
      <c r="Q232" s="392"/>
      <c r="R232" s="392"/>
      <c r="S232" s="392"/>
      <c r="T232" s="392"/>
      <c r="U232" s="392"/>
      <c r="V232" s="392"/>
      <c r="W232" s="392"/>
      <c r="X232" s="392"/>
      <c r="Y232" s="392"/>
      <c r="Z232" s="392"/>
      <c r="AA232" s="392"/>
      <c r="AB232" s="392"/>
      <c r="AC232" s="392"/>
      <c r="AD232" s="392"/>
      <c r="AE232" s="392"/>
      <c r="AF232" s="392"/>
      <c r="AG232" s="393"/>
      <c r="AH232" s="392"/>
      <c r="AI232" s="392"/>
    </row>
    <row r="233" spans="1:35" ht="18" customHeight="1" x14ac:dyDescent="0.25">
      <c r="A233" s="387"/>
      <c r="B233" s="387"/>
      <c r="C233" s="387"/>
      <c r="D233" s="387"/>
      <c r="E233" s="392"/>
      <c r="F233" s="392"/>
      <c r="G233" s="392"/>
      <c r="H233" s="393"/>
      <c r="I233" s="392"/>
      <c r="J233" s="387"/>
      <c r="K233" s="392"/>
      <c r="L233" s="392"/>
      <c r="M233" s="392"/>
      <c r="N233" s="392"/>
      <c r="O233" s="392"/>
      <c r="P233" s="392"/>
      <c r="Q233" s="392"/>
      <c r="R233" s="392"/>
      <c r="S233" s="392"/>
      <c r="T233" s="392"/>
      <c r="U233" s="392"/>
      <c r="V233" s="392"/>
      <c r="W233" s="392"/>
      <c r="X233" s="392"/>
      <c r="Y233" s="392"/>
      <c r="Z233" s="392"/>
      <c r="AA233" s="392"/>
      <c r="AB233" s="392"/>
      <c r="AC233" s="392"/>
      <c r="AD233" s="392"/>
      <c r="AE233" s="392"/>
      <c r="AF233" s="392"/>
      <c r="AG233" s="393"/>
      <c r="AH233" s="392"/>
      <c r="AI233" s="392"/>
    </row>
    <row r="234" spans="1:35" ht="18" customHeight="1" x14ac:dyDescent="0.25">
      <c r="A234" s="387"/>
      <c r="B234" s="387"/>
      <c r="C234" s="387"/>
      <c r="D234" s="387"/>
      <c r="E234" s="392"/>
      <c r="F234" s="392"/>
      <c r="G234" s="392"/>
      <c r="H234" s="393"/>
      <c r="I234" s="392"/>
      <c r="J234" s="387"/>
      <c r="K234" s="392"/>
      <c r="L234" s="392"/>
      <c r="M234" s="392"/>
      <c r="N234" s="392"/>
      <c r="O234" s="392"/>
      <c r="P234" s="392"/>
      <c r="Q234" s="392"/>
      <c r="R234" s="392"/>
      <c r="S234" s="392"/>
      <c r="T234" s="392"/>
      <c r="U234" s="392"/>
      <c r="V234" s="392"/>
      <c r="W234" s="392"/>
      <c r="X234" s="392"/>
      <c r="Y234" s="392"/>
      <c r="Z234" s="392"/>
      <c r="AA234" s="392"/>
      <c r="AB234" s="392"/>
      <c r="AC234" s="392"/>
      <c r="AD234" s="392"/>
      <c r="AE234" s="392"/>
      <c r="AF234" s="392"/>
      <c r="AG234" s="393"/>
      <c r="AH234" s="392"/>
      <c r="AI234" s="392"/>
    </row>
    <row r="235" spans="1:35" ht="18" customHeight="1" x14ac:dyDescent="0.25">
      <c r="A235" s="387"/>
      <c r="B235" s="387"/>
      <c r="C235" s="387"/>
      <c r="D235" s="387"/>
      <c r="E235" s="392"/>
      <c r="F235" s="392"/>
      <c r="G235" s="392"/>
      <c r="H235" s="393"/>
      <c r="I235" s="392"/>
      <c r="J235" s="387"/>
      <c r="K235" s="392"/>
      <c r="L235" s="392"/>
      <c r="M235" s="392"/>
      <c r="N235" s="392"/>
      <c r="O235" s="392"/>
      <c r="P235" s="392"/>
      <c r="Q235" s="392"/>
      <c r="R235" s="392"/>
      <c r="S235" s="392"/>
      <c r="T235" s="392"/>
      <c r="U235" s="392"/>
      <c r="V235" s="392"/>
      <c r="W235" s="392"/>
      <c r="X235" s="392"/>
      <c r="Y235" s="392"/>
      <c r="Z235" s="392"/>
      <c r="AA235" s="392"/>
      <c r="AB235" s="392"/>
      <c r="AC235" s="392"/>
      <c r="AD235" s="392"/>
      <c r="AE235" s="392"/>
      <c r="AF235" s="392"/>
      <c r="AG235" s="393"/>
      <c r="AH235" s="392"/>
      <c r="AI235" s="392"/>
    </row>
    <row r="236" spans="1:35" ht="18" customHeight="1" x14ac:dyDescent="0.25">
      <c r="A236" s="387"/>
      <c r="B236" s="387"/>
      <c r="C236" s="387"/>
      <c r="D236" s="387"/>
      <c r="E236" s="392"/>
      <c r="F236" s="392"/>
      <c r="G236" s="392"/>
      <c r="H236" s="393"/>
      <c r="I236" s="392"/>
      <c r="J236" s="387"/>
      <c r="K236" s="392"/>
      <c r="L236" s="392"/>
      <c r="M236" s="392"/>
      <c r="N236" s="392"/>
      <c r="O236" s="392"/>
      <c r="P236" s="392"/>
      <c r="Q236" s="392"/>
      <c r="R236" s="392"/>
      <c r="S236" s="392"/>
      <c r="T236" s="392"/>
      <c r="U236" s="392"/>
      <c r="V236" s="392"/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</row>
  </sheetData>
  <sheetProtection algorithmName="SHA-512" hashValue="X+Xld/vkfNrRa9Kb7rMwdQvTd65JLlFh1UXNo/7Yama118KQcLFOLd0BXU30zxJy0yURRPPxNGKDlBeWJfPQvQ==" saltValue="P3T0U5VlPdCSjtwdyvsII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6:AL206">
    <sortCondition ref="B6:B206"/>
    <sortCondition ref="C6:C206"/>
  </sortState>
  <phoneticPr fontId="0" type="noConversion"/>
  <conditionalFormatting sqref="F200:AK214 AF200:AL200">
    <cfRule type="cellIs" dxfId="224" priority="217" operator="equal">
      <formula>$AL$200</formula>
    </cfRule>
  </conditionalFormatting>
  <conditionalFormatting sqref="F201:F214">
    <cfRule type="cellIs" dxfId="223" priority="215" operator="equal">
      <formula>$AL$200</formula>
    </cfRule>
  </conditionalFormatting>
  <conditionalFormatting sqref="F201">
    <cfRule type="cellIs" dxfId="222" priority="212" operator="equal">
      <formula>$AL$200</formula>
    </cfRule>
  </conditionalFormatting>
  <conditionalFormatting sqref="F201">
    <cfRule type="cellIs" dxfId="221" priority="210" operator="equal">
      <formula>$AL$200</formula>
    </cfRule>
  </conditionalFormatting>
  <conditionalFormatting sqref="G92:AL92">
    <cfRule type="cellIs" dxfId="220" priority="125" operator="equal">
      <formula>0.0436574074074074</formula>
    </cfRule>
  </conditionalFormatting>
  <conditionalFormatting sqref="F9:AL9 F6:AL6">
    <cfRule type="cellIs" priority="258" operator="equal">
      <formula>$AL$6</formula>
    </cfRule>
    <cfRule type="cellIs" dxfId="219" priority="259" operator="equal">
      <formula>$AL$6</formula>
    </cfRule>
  </conditionalFormatting>
  <conditionalFormatting sqref="F10:AL214 F7:AL8">
    <cfRule type="cellIs" dxfId="218" priority="262" operator="equal">
      <formula>$AL$7</formula>
    </cfRule>
    <cfRule type="cellIs" dxfId="217" priority="263" operator="equal">
      <formula>$AL$8</formula>
    </cfRule>
  </conditionalFormatting>
  <conditionalFormatting sqref="G9:AL9">
    <cfRule type="cellIs" dxfId="216" priority="282" operator="equal">
      <formula>$AL$9</formula>
    </cfRule>
    <cfRule type="cellIs" dxfId="215" priority="283" operator="equal">
      <formula>$AL$9</formula>
    </cfRule>
  </conditionalFormatting>
  <conditionalFormatting sqref="G10:AL10">
    <cfRule type="cellIs" dxfId="214" priority="286" operator="equal">
      <formula>$AL$10</formula>
    </cfRule>
    <cfRule type="cellIs" dxfId="213" priority="287" operator="equal">
      <formula>$AL$10</formula>
    </cfRule>
  </conditionalFormatting>
  <conditionalFormatting sqref="G11:AL11">
    <cfRule type="cellIs" dxfId="212" priority="290" operator="equal">
      <formula>$AL$11</formula>
    </cfRule>
    <cfRule type="cellIs" dxfId="211" priority="291" operator="equal">
      <formula>$AL$11</formula>
    </cfRule>
  </conditionalFormatting>
  <conditionalFormatting sqref="G6:AL6">
    <cfRule type="cellIs" dxfId="210" priority="294" operator="equal">
      <formula>$AL$6</formula>
    </cfRule>
  </conditionalFormatting>
  <conditionalFormatting sqref="G7:AL7">
    <cfRule type="cellIs" dxfId="209" priority="296" operator="equal">
      <formula>$AL$7</formula>
    </cfRule>
  </conditionalFormatting>
  <conditionalFormatting sqref="G8:AL8">
    <cfRule type="cellIs" dxfId="208" priority="298" operator="equal">
      <formula>$AL$8</formula>
    </cfRule>
  </conditionalFormatting>
  <conditionalFormatting sqref="G12:AL12">
    <cfRule type="cellIs" dxfId="207" priority="300" operator="equal">
      <formula>$AL$12</formula>
    </cfRule>
  </conditionalFormatting>
  <conditionalFormatting sqref="G13:AL13">
    <cfRule type="cellIs" dxfId="206" priority="302" operator="equal">
      <formula>$AL$13</formula>
    </cfRule>
  </conditionalFormatting>
  <conditionalFormatting sqref="G14:AL14">
    <cfRule type="cellIs" dxfId="205" priority="304" operator="equal">
      <formula>$AL$14</formula>
    </cfRule>
  </conditionalFormatting>
  <conditionalFormatting sqref="G15:AL15">
    <cfRule type="cellIs" dxfId="204" priority="306" operator="equal">
      <formula>$AL$15</formula>
    </cfRule>
  </conditionalFormatting>
  <conditionalFormatting sqref="G16:AL16">
    <cfRule type="cellIs" dxfId="203" priority="308" operator="equal">
      <formula>$AL$16</formula>
    </cfRule>
  </conditionalFormatting>
  <conditionalFormatting sqref="G17:AL17">
    <cfRule type="cellIs" dxfId="202" priority="310" operator="equal">
      <formula>$AL$17</formula>
    </cfRule>
  </conditionalFormatting>
  <conditionalFormatting sqref="G18:AL18">
    <cfRule type="cellIs" dxfId="201" priority="312" operator="equal">
      <formula>$AL$18</formula>
    </cfRule>
  </conditionalFormatting>
  <conditionalFormatting sqref="F19:AL19">
    <cfRule type="cellIs" dxfId="200" priority="314" operator="equal">
      <formula>$AL$19</formula>
    </cfRule>
  </conditionalFormatting>
  <conditionalFormatting sqref="F20:AL20">
    <cfRule type="cellIs" dxfId="199" priority="316" operator="equal">
      <formula>$AL$20</formula>
    </cfRule>
  </conditionalFormatting>
  <conditionalFormatting sqref="G21:AL21">
    <cfRule type="cellIs" dxfId="198" priority="318" operator="equal">
      <formula>$AL$21</formula>
    </cfRule>
  </conditionalFormatting>
  <conditionalFormatting sqref="G22:AL22">
    <cfRule type="cellIs" dxfId="197" priority="320" operator="equal">
      <formula>$AL$22</formula>
    </cfRule>
  </conditionalFormatting>
  <conditionalFormatting sqref="G23:AL23">
    <cfRule type="cellIs" dxfId="196" priority="322" operator="equal">
      <formula>$AL$23</formula>
    </cfRule>
  </conditionalFormatting>
  <conditionalFormatting sqref="G24:AL24">
    <cfRule type="cellIs" dxfId="195" priority="334" operator="equal">
      <formula>$AL$24</formula>
    </cfRule>
  </conditionalFormatting>
  <conditionalFormatting sqref="F25:AL25">
    <cfRule type="cellIs" dxfId="194" priority="336" operator="equal">
      <formula>$AL$25</formula>
    </cfRule>
  </conditionalFormatting>
  <conditionalFormatting sqref="F26:AL26">
    <cfRule type="cellIs" dxfId="193" priority="338" operator="equal">
      <formula>$AL$26</formula>
    </cfRule>
  </conditionalFormatting>
  <conditionalFormatting sqref="F27:AL27">
    <cfRule type="cellIs" dxfId="192" priority="340" operator="equal">
      <formula>$AL$27</formula>
    </cfRule>
  </conditionalFormatting>
  <conditionalFormatting sqref="G28:AL28">
    <cfRule type="cellIs" dxfId="191" priority="342" operator="equal">
      <formula>$AL$28</formula>
    </cfRule>
  </conditionalFormatting>
  <conditionalFormatting sqref="F29:AL29">
    <cfRule type="cellIs" dxfId="190" priority="344" operator="equal">
      <formula>$AL$29</formula>
    </cfRule>
  </conditionalFormatting>
  <conditionalFormatting sqref="G30:AL30">
    <cfRule type="cellIs" dxfId="189" priority="346" operator="equal">
      <formula>$AL$30</formula>
    </cfRule>
  </conditionalFormatting>
  <conditionalFormatting sqref="G31:AL31">
    <cfRule type="cellIs" dxfId="188" priority="348" operator="equal">
      <formula>$AL$31</formula>
    </cfRule>
  </conditionalFormatting>
  <conditionalFormatting sqref="G32:AL32">
    <cfRule type="cellIs" dxfId="187" priority="350" operator="equal">
      <formula>$AL$32</formula>
    </cfRule>
  </conditionalFormatting>
  <conditionalFormatting sqref="G33:AL33">
    <cfRule type="cellIs" dxfId="186" priority="352" operator="equal">
      <formula>$AL$33</formula>
    </cfRule>
  </conditionalFormatting>
  <conditionalFormatting sqref="G34:AL34">
    <cfRule type="cellIs" dxfId="185" priority="354" operator="equal">
      <formula>$AL$34</formula>
    </cfRule>
  </conditionalFormatting>
  <conditionalFormatting sqref="G35:AL35">
    <cfRule type="cellIs" dxfId="184" priority="356" operator="equal">
      <formula>$AL$35</formula>
    </cfRule>
  </conditionalFormatting>
  <conditionalFormatting sqref="F36:AL36">
    <cfRule type="cellIs" dxfId="183" priority="358" operator="equal">
      <formula>$AL$36</formula>
    </cfRule>
  </conditionalFormatting>
  <conditionalFormatting sqref="G37:AL37">
    <cfRule type="cellIs" dxfId="182" priority="360" operator="equal">
      <formula>$AL$37</formula>
    </cfRule>
  </conditionalFormatting>
  <conditionalFormatting sqref="G38:AL38">
    <cfRule type="cellIs" dxfId="181" priority="362" operator="equal">
      <formula>$AL$38</formula>
    </cfRule>
  </conditionalFormatting>
  <conditionalFormatting sqref="G39:AL39">
    <cfRule type="cellIs" dxfId="180" priority="364" operator="equal">
      <formula>$AL$39</formula>
    </cfRule>
  </conditionalFormatting>
  <conditionalFormatting sqref="G40:AL40">
    <cfRule type="cellIs" dxfId="179" priority="366" operator="equal">
      <formula>$AL$40</formula>
    </cfRule>
  </conditionalFormatting>
  <conditionalFormatting sqref="G41:AL41">
    <cfRule type="cellIs" dxfId="178" priority="368" operator="equal">
      <formula>$AL$41</formula>
    </cfRule>
  </conditionalFormatting>
  <conditionalFormatting sqref="G42:AL42">
    <cfRule type="cellIs" dxfId="177" priority="370" operator="equal">
      <formula>$AL$42</formula>
    </cfRule>
  </conditionalFormatting>
  <conditionalFormatting sqref="G43:AL43">
    <cfRule type="cellIs" dxfId="176" priority="372" operator="equal">
      <formula>$AL$43</formula>
    </cfRule>
  </conditionalFormatting>
  <conditionalFormatting sqref="G44:AL44">
    <cfRule type="cellIs" dxfId="175" priority="374" operator="equal">
      <formula>$AL$44</formula>
    </cfRule>
  </conditionalFormatting>
  <conditionalFormatting sqref="G45:AL45">
    <cfRule type="cellIs" dxfId="174" priority="376" operator="equal">
      <formula>$AL$45</formula>
    </cfRule>
  </conditionalFormatting>
  <conditionalFormatting sqref="G46:AL46">
    <cfRule type="cellIs" dxfId="173" priority="378" operator="equal">
      <formula>$AL$46</formula>
    </cfRule>
  </conditionalFormatting>
  <conditionalFormatting sqref="G47:AL47">
    <cfRule type="cellIs" dxfId="172" priority="380" operator="equal">
      <formula>$AL$47</formula>
    </cfRule>
  </conditionalFormatting>
  <conditionalFormatting sqref="G48:AL48">
    <cfRule type="cellIs" dxfId="171" priority="382" operator="equal">
      <formula>$AL$48</formula>
    </cfRule>
  </conditionalFormatting>
  <conditionalFormatting sqref="F48:AL48">
    <cfRule type="cellIs" dxfId="170" priority="384" operator="equal">
      <formula>$AL$48</formula>
    </cfRule>
  </conditionalFormatting>
  <conditionalFormatting sqref="G49:AL49">
    <cfRule type="cellIs" dxfId="169" priority="388" operator="equal">
      <formula>$AL$49</formula>
    </cfRule>
  </conditionalFormatting>
  <conditionalFormatting sqref="F49:AL49">
    <cfRule type="cellIs" dxfId="168" priority="390" operator="equal">
      <formula>$AL$49</formula>
    </cfRule>
  </conditionalFormatting>
  <conditionalFormatting sqref="G50:AL50">
    <cfRule type="cellIs" dxfId="167" priority="400" operator="equal">
      <formula>$AL$50</formula>
    </cfRule>
  </conditionalFormatting>
  <conditionalFormatting sqref="F50:AL50">
    <cfRule type="cellIs" dxfId="166" priority="402" operator="equal">
      <formula>$AL$50</formula>
    </cfRule>
  </conditionalFormatting>
  <conditionalFormatting sqref="G51:AL51">
    <cfRule type="cellIs" dxfId="165" priority="414" operator="equal">
      <formula>$AL$51</formula>
    </cfRule>
  </conditionalFormatting>
  <conditionalFormatting sqref="F51:AL51">
    <cfRule type="cellIs" dxfId="164" priority="416" operator="equal">
      <formula>$AL$51</formula>
    </cfRule>
  </conditionalFormatting>
  <conditionalFormatting sqref="G52:AL52">
    <cfRule type="cellIs" dxfId="163" priority="420" operator="equal">
      <formula>$AL$52</formula>
    </cfRule>
  </conditionalFormatting>
  <conditionalFormatting sqref="G53:AL53">
    <cfRule type="cellIs" dxfId="162" priority="422" operator="equal">
      <formula>$AL$53</formula>
    </cfRule>
  </conditionalFormatting>
  <conditionalFormatting sqref="G54:AL54">
    <cfRule type="cellIs" dxfId="161" priority="424" operator="equal">
      <formula>$AL$54</formula>
    </cfRule>
  </conditionalFormatting>
  <conditionalFormatting sqref="G55:AL55">
    <cfRule type="cellIs" dxfId="160" priority="426" operator="equal">
      <formula>$AL$55</formula>
    </cfRule>
  </conditionalFormatting>
  <conditionalFormatting sqref="F56:AL56">
    <cfRule type="cellIs" dxfId="159" priority="428" operator="equal">
      <formula>$AL$56</formula>
    </cfRule>
  </conditionalFormatting>
  <conditionalFormatting sqref="F57:AL57">
    <cfRule type="cellIs" dxfId="158" priority="430" operator="equal">
      <formula>$AL$57</formula>
    </cfRule>
  </conditionalFormatting>
  <conditionalFormatting sqref="G58:AL58">
    <cfRule type="cellIs" dxfId="157" priority="432" operator="equal">
      <formula>$AL$58</formula>
    </cfRule>
  </conditionalFormatting>
  <conditionalFormatting sqref="G59:AL59">
    <cfRule type="cellIs" dxfId="156" priority="434" operator="equal">
      <formula>$AL$59</formula>
    </cfRule>
  </conditionalFormatting>
  <conditionalFormatting sqref="G60:AL60">
    <cfRule type="cellIs" dxfId="155" priority="436" operator="equal">
      <formula>$AL$60</formula>
    </cfRule>
  </conditionalFormatting>
  <conditionalFormatting sqref="G61:AL61">
    <cfRule type="cellIs" dxfId="154" priority="438" operator="equal">
      <formula>$AL$61</formula>
    </cfRule>
  </conditionalFormatting>
  <conditionalFormatting sqref="G62:AL62">
    <cfRule type="cellIs" dxfId="153" priority="440" operator="equal">
      <formula>$AL$62</formula>
    </cfRule>
  </conditionalFormatting>
  <conditionalFormatting sqref="G63:AL63">
    <cfRule type="cellIs" dxfId="152" priority="442" operator="equal">
      <formula>$AL$63</formula>
    </cfRule>
  </conditionalFormatting>
  <conditionalFormatting sqref="G64:AL64">
    <cfRule type="cellIs" dxfId="151" priority="444" operator="equal">
      <formula>$AL$64</formula>
    </cfRule>
  </conditionalFormatting>
  <conditionalFormatting sqref="G65:AL65">
    <cfRule type="cellIs" dxfId="150" priority="446" operator="equal">
      <formula>$AL$65</formula>
    </cfRule>
  </conditionalFormatting>
  <conditionalFormatting sqref="G66:AL66">
    <cfRule type="cellIs" dxfId="149" priority="448" operator="equal">
      <formula>$AL$66</formula>
    </cfRule>
  </conditionalFormatting>
  <conditionalFormatting sqref="G67:AL67">
    <cfRule type="cellIs" dxfId="148" priority="450" operator="equal">
      <formula>$AL$67</formula>
    </cfRule>
  </conditionalFormatting>
  <conditionalFormatting sqref="F68:AL68">
    <cfRule type="cellIs" dxfId="147" priority="452" operator="equal">
      <formula>$AL$68</formula>
    </cfRule>
  </conditionalFormatting>
  <conditionalFormatting sqref="G69:AL69">
    <cfRule type="cellIs" dxfId="146" priority="454" operator="equal">
      <formula>$AL$69</formula>
    </cfRule>
  </conditionalFormatting>
  <conditionalFormatting sqref="G70:AL70">
    <cfRule type="cellIs" dxfId="145" priority="456" operator="equal">
      <formula>$AL$70</formula>
    </cfRule>
  </conditionalFormatting>
  <conditionalFormatting sqref="G71:AL71">
    <cfRule type="cellIs" dxfId="144" priority="458" operator="equal">
      <formula>$AL$71</formula>
    </cfRule>
  </conditionalFormatting>
  <conditionalFormatting sqref="G72:AL72">
    <cfRule type="cellIs" dxfId="143" priority="460" operator="equal">
      <formula>$AL$72</formula>
    </cfRule>
  </conditionalFormatting>
  <conditionalFormatting sqref="G73:AL73">
    <cfRule type="cellIs" dxfId="142" priority="462" operator="equal">
      <formula>$AL$73</formula>
    </cfRule>
  </conditionalFormatting>
  <conditionalFormatting sqref="G74:AL74">
    <cfRule type="cellIs" dxfId="141" priority="464" operator="equal">
      <formula>$AL$74</formula>
    </cfRule>
  </conditionalFormatting>
  <conditionalFormatting sqref="G75:AL75">
    <cfRule type="cellIs" dxfId="140" priority="466" operator="equal">
      <formula>$AL$75</formula>
    </cfRule>
  </conditionalFormatting>
  <conditionalFormatting sqref="F76:AL76">
    <cfRule type="cellIs" dxfId="139" priority="468" operator="equal">
      <formula>$AL$76</formula>
    </cfRule>
  </conditionalFormatting>
  <conditionalFormatting sqref="G77:AL77">
    <cfRule type="cellIs" dxfId="138" priority="470" operator="equal">
      <formula>$AL$77</formula>
    </cfRule>
  </conditionalFormatting>
  <conditionalFormatting sqref="G78:AL78">
    <cfRule type="cellIs" dxfId="137" priority="472" operator="equal">
      <formula>$AL$78</formula>
    </cfRule>
  </conditionalFormatting>
  <conditionalFormatting sqref="G79:AL79">
    <cfRule type="cellIs" dxfId="136" priority="474" operator="equal">
      <formula>$AL$79</formula>
    </cfRule>
  </conditionalFormatting>
  <conditionalFormatting sqref="G80:AL80">
    <cfRule type="cellIs" dxfId="135" priority="476" operator="equal">
      <formula>$AL$80</formula>
    </cfRule>
  </conditionalFormatting>
  <conditionalFormatting sqref="G81:AL81">
    <cfRule type="cellIs" dxfId="134" priority="478" operator="equal">
      <formula>$AL$81</formula>
    </cfRule>
  </conditionalFormatting>
  <conditionalFormatting sqref="G82:AL82">
    <cfRule type="cellIs" dxfId="133" priority="480" operator="equal">
      <formula>$AL$82</formula>
    </cfRule>
  </conditionalFormatting>
  <conditionalFormatting sqref="G83:AL83">
    <cfRule type="cellIs" dxfId="132" priority="482" operator="equal">
      <formula>$AL$83</formula>
    </cfRule>
  </conditionalFormatting>
  <conditionalFormatting sqref="G84:AL84">
    <cfRule type="cellIs" dxfId="131" priority="484" operator="equal">
      <formula>$AL$84</formula>
    </cfRule>
  </conditionalFormatting>
  <conditionalFormatting sqref="G85:AL85">
    <cfRule type="cellIs" dxfId="130" priority="486" operator="equal">
      <formula>$AL$85</formula>
    </cfRule>
  </conditionalFormatting>
  <conditionalFormatting sqref="G86:AL86">
    <cfRule type="cellIs" dxfId="129" priority="488" operator="equal">
      <formula>$AL$86</formula>
    </cfRule>
  </conditionalFormatting>
  <conditionalFormatting sqref="G87:AL87">
    <cfRule type="cellIs" dxfId="128" priority="490" operator="equal">
      <formula>$AL$87</formula>
    </cfRule>
  </conditionalFormatting>
  <conditionalFormatting sqref="G88:AL88">
    <cfRule type="cellIs" dxfId="127" priority="492" operator="equal">
      <formula>$AL$88</formula>
    </cfRule>
  </conditionalFormatting>
  <conditionalFormatting sqref="G89:AL89">
    <cfRule type="cellIs" dxfId="126" priority="494" operator="equal">
      <formula>$AL$89</formula>
    </cfRule>
  </conditionalFormatting>
  <conditionalFormatting sqref="G90:AL90">
    <cfRule type="cellIs" dxfId="125" priority="496" operator="equal">
      <formula>$AL$90</formula>
    </cfRule>
  </conditionalFormatting>
  <conditionalFormatting sqref="G91:AL91">
    <cfRule type="cellIs" dxfId="124" priority="498" operator="equal">
      <formula>$AL$91</formula>
    </cfRule>
  </conditionalFormatting>
  <conditionalFormatting sqref="H92:AL92">
    <cfRule type="cellIs" dxfId="123" priority="502" operator="equal">
      <formula>$AL$92</formula>
    </cfRule>
  </conditionalFormatting>
  <conditionalFormatting sqref="G93:AL93">
    <cfRule type="cellIs" dxfId="122" priority="123" operator="equal">
      <formula>$AL$93</formula>
    </cfRule>
  </conditionalFormatting>
  <conditionalFormatting sqref="G94:AL94">
    <cfRule type="cellIs" dxfId="121" priority="122" operator="equal">
      <formula>$AL$94</formula>
    </cfRule>
  </conditionalFormatting>
  <conditionalFormatting sqref="G95:AL95">
    <cfRule type="cellIs" dxfId="120" priority="121" operator="equal">
      <formula>$AL$95</formula>
    </cfRule>
  </conditionalFormatting>
  <conditionalFormatting sqref="G96:AL96">
    <cfRule type="cellIs" dxfId="119" priority="120" operator="equal">
      <formula>$AL$96</formula>
    </cfRule>
  </conditionalFormatting>
  <conditionalFormatting sqref="G97:AL97">
    <cfRule type="cellIs" dxfId="118" priority="119" operator="equal">
      <formula>$AL$97</formula>
    </cfRule>
  </conditionalFormatting>
  <conditionalFormatting sqref="G98:AL98">
    <cfRule type="cellIs" dxfId="117" priority="118" operator="equal">
      <formula>$AL$98</formula>
    </cfRule>
  </conditionalFormatting>
  <conditionalFormatting sqref="G99:AL99">
    <cfRule type="cellIs" dxfId="116" priority="117" operator="equal">
      <formula>$AL$99</formula>
    </cfRule>
  </conditionalFormatting>
  <conditionalFormatting sqref="G100:AL100">
    <cfRule type="cellIs" dxfId="115" priority="116" operator="equal">
      <formula>$AL$100</formula>
    </cfRule>
  </conditionalFormatting>
  <conditionalFormatting sqref="G101:AL101">
    <cfRule type="cellIs" dxfId="114" priority="115" operator="equal">
      <formula>$AL$101</formula>
    </cfRule>
  </conditionalFormatting>
  <conditionalFormatting sqref="F102:AL102">
    <cfRule type="cellIs" dxfId="113" priority="114" operator="equal">
      <formula>$AL$102</formula>
    </cfRule>
  </conditionalFormatting>
  <conditionalFormatting sqref="G103:AL103">
    <cfRule type="cellIs" dxfId="112" priority="113" operator="equal">
      <formula>$AL$103</formula>
    </cfRule>
  </conditionalFormatting>
  <conditionalFormatting sqref="F104:AL104">
    <cfRule type="cellIs" dxfId="111" priority="112" operator="equal">
      <formula>$AL$104</formula>
    </cfRule>
  </conditionalFormatting>
  <conditionalFormatting sqref="G105:AL105">
    <cfRule type="cellIs" dxfId="110" priority="111" operator="equal">
      <formula>$AL$105</formula>
    </cfRule>
  </conditionalFormatting>
  <conditionalFormatting sqref="G106:AL106">
    <cfRule type="cellIs" dxfId="109" priority="110" operator="equal">
      <formula>$AL$106</formula>
    </cfRule>
  </conditionalFormatting>
  <conditionalFormatting sqref="G107:AL107">
    <cfRule type="cellIs" dxfId="108" priority="109" operator="equal">
      <formula>$AL$107</formula>
    </cfRule>
  </conditionalFormatting>
  <conditionalFormatting sqref="G108:AL108">
    <cfRule type="cellIs" dxfId="107" priority="108" operator="equal">
      <formula>$AL$108</formula>
    </cfRule>
  </conditionalFormatting>
  <conditionalFormatting sqref="F109:AL109">
    <cfRule type="cellIs" dxfId="106" priority="107" operator="equal">
      <formula>$AL$109</formula>
    </cfRule>
  </conditionalFormatting>
  <conditionalFormatting sqref="G110:AL110">
    <cfRule type="cellIs" dxfId="105" priority="106" operator="equal">
      <formula>$AL$110</formula>
    </cfRule>
  </conditionalFormatting>
  <conditionalFormatting sqref="G111:AL111">
    <cfRule type="cellIs" dxfId="104" priority="105" operator="equal">
      <formula>$AL$111</formula>
    </cfRule>
  </conditionalFormatting>
  <conditionalFormatting sqref="G112:AL112">
    <cfRule type="cellIs" dxfId="103" priority="104" operator="equal">
      <formula>$AL$112</formula>
    </cfRule>
  </conditionalFormatting>
  <conditionalFormatting sqref="G113:AL113">
    <cfRule type="cellIs" dxfId="102" priority="103" operator="equal">
      <formula>$AL$113</formula>
    </cfRule>
  </conditionalFormatting>
  <conditionalFormatting sqref="G114:AL114">
    <cfRule type="cellIs" dxfId="101" priority="102" operator="equal">
      <formula>$AL$114</formula>
    </cfRule>
  </conditionalFormatting>
  <conditionalFormatting sqref="G115:AL115">
    <cfRule type="cellIs" dxfId="100" priority="101" operator="equal">
      <formula>$AL$115</formula>
    </cfRule>
  </conditionalFormatting>
  <conditionalFormatting sqref="G116:AL116">
    <cfRule type="cellIs" dxfId="99" priority="100" operator="equal">
      <formula>$AL$116</formula>
    </cfRule>
  </conditionalFormatting>
  <conditionalFormatting sqref="G117:AL117">
    <cfRule type="cellIs" dxfId="98" priority="99" operator="equal">
      <formula>$AL$117</formula>
    </cfRule>
  </conditionalFormatting>
  <conditionalFormatting sqref="G118:AL118">
    <cfRule type="cellIs" dxfId="97" priority="98" operator="equal">
      <formula>$AL$118</formula>
    </cfRule>
  </conditionalFormatting>
  <conditionalFormatting sqref="G119:AL119">
    <cfRule type="cellIs" dxfId="96" priority="97" operator="equal">
      <formula>$AL$119</formula>
    </cfRule>
  </conditionalFormatting>
  <conditionalFormatting sqref="G120:AL120">
    <cfRule type="cellIs" dxfId="95" priority="96" operator="equal">
      <formula>$AL$120</formula>
    </cfRule>
  </conditionalFormatting>
  <conditionalFormatting sqref="G121:AL121">
    <cfRule type="cellIs" dxfId="94" priority="95" operator="equal">
      <formula>$AL$121</formula>
    </cfRule>
  </conditionalFormatting>
  <conditionalFormatting sqref="G122:AL122">
    <cfRule type="cellIs" dxfId="93" priority="94" operator="equal">
      <formula>$AL$122</formula>
    </cfRule>
  </conditionalFormatting>
  <conditionalFormatting sqref="G123:AL123">
    <cfRule type="cellIs" dxfId="92" priority="93" operator="equal">
      <formula>$AL$123</formula>
    </cfRule>
  </conditionalFormatting>
  <conditionalFormatting sqref="G124:AL124">
    <cfRule type="cellIs" dxfId="91" priority="91" operator="equal">
      <formula>$AL$124</formula>
    </cfRule>
    <cfRule type="cellIs" dxfId="90" priority="92" operator="equal">
      <formula>0.0409490740740741</formula>
    </cfRule>
  </conditionalFormatting>
  <conditionalFormatting sqref="G125:AL125">
    <cfRule type="cellIs" dxfId="89" priority="89" operator="equal">
      <formula>$AL$125</formula>
    </cfRule>
    <cfRule type="cellIs" dxfId="88" priority="90" operator="equal">
      <formula>0.0578240740740741</formula>
    </cfRule>
  </conditionalFormatting>
  <conditionalFormatting sqref="G126:AL126">
    <cfRule type="cellIs" dxfId="87" priority="88" operator="equal">
      <formula>$AL$126</formula>
    </cfRule>
  </conditionalFormatting>
  <conditionalFormatting sqref="G127:AL127">
    <cfRule type="cellIs" dxfId="86" priority="87" operator="equal">
      <formula>$AL$127</formula>
    </cfRule>
  </conditionalFormatting>
  <conditionalFormatting sqref="G128:AL128">
    <cfRule type="cellIs" dxfId="85" priority="86" operator="equal">
      <formula>$AL$128</formula>
    </cfRule>
  </conditionalFormatting>
  <conditionalFormatting sqref="G129:AL129">
    <cfRule type="cellIs" dxfId="84" priority="85" operator="equal">
      <formula>$AL$129</formula>
    </cfRule>
  </conditionalFormatting>
  <conditionalFormatting sqref="G130:AL130">
    <cfRule type="cellIs" dxfId="83" priority="84" operator="equal">
      <formula>$AL$130</formula>
    </cfRule>
  </conditionalFormatting>
  <conditionalFormatting sqref="G131:AL131">
    <cfRule type="cellIs" dxfId="82" priority="83" operator="equal">
      <formula>$AL$131</formula>
    </cfRule>
  </conditionalFormatting>
  <conditionalFormatting sqref="F132:AL132">
    <cfRule type="cellIs" dxfId="81" priority="82" operator="equal">
      <formula>$AL$132</formula>
    </cfRule>
  </conditionalFormatting>
  <conditionalFormatting sqref="G133:AL133">
    <cfRule type="cellIs" dxfId="80" priority="81" operator="equal">
      <formula>$AL$133</formula>
    </cfRule>
  </conditionalFormatting>
  <conditionalFormatting sqref="G134:AL134">
    <cfRule type="cellIs" dxfId="79" priority="80" operator="equal">
      <formula>$AL$134</formula>
    </cfRule>
  </conditionalFormatting>
  <conditionalFormatting sqref="G135:AL135">
    <cfRule type="cellIs" dxfId="78" priority="79" operator="equal">
      <formula>$AL$135</formula>
    </cfRule>
  </conditionalFormatting>
  <conditionalFormatting sqref="G136:AL136">
    <cfRule type="cellIs" dxfId="77" priority="78" operator="equal">
      <formula>$AL$136</formula>
    </cfRule>
  </conditionalFormatting>
  <conditionalFormatting sqref="G137:AL137">
    <cfRule type="cellIs" dxfId="76" priority="77" operator="equal">
      <formula>$AL$137</formula>
    </cfRule>
  </conditionalFormatting>
  <conditionalFormatting sqref="G138:AL138">
    <cfRule type="cellIs" dxfId="75" priority="76" operator="equal">
      <formula>$AL$138</formula>
    </cfRule>
  </conditionalFormatting>
  <conditionalFormatting sqref="F139:AL139">
    <cfRule type="cellIs" dxfId="74" priority="75" operator="equal">
      <formula>$AL$139</formula>
    </cfRule>
  </conditionalFormatting>
  <conditionalFormatting sqref="F140:AL140">
    <cfRule type="cellIs" dxfId="73" priority="74" operator="equal">
      <formula>$AL$140</formula>
    </cfRule>
  </conditionalFormatting>
  <conditionalFormatting sqref="G141:AL141">
    <cfRule type="cellIs" dxfId="72" priority="73" operator="equal">
      <formula>$AL$141</formula>
    </cfRule>
  </conditionalFormatting>
  <conditionalFormatting sqref="G142:AL142">
    <cfRule type="cellIs" dxfId="71" priority="72" operator="equal">
      <formula>$AL$142</formula>
    </cfRule>
  </conditionalFormatting>
  <conditionalFormatting sqref="G143:AL143">
    <cfRule type="cellIs" dxfId="70" priority="71" operator="equal">
      <formula>$AL$143</formula>
    </cfRule>
  </conditionalFormatting>
  <conditionalFormatting sqref="G144:AL144">
    <cfRule type="cellIs" dxfId="69" priority="70" operator="equal">
      <formula>$AL$144</formula>
    </cfRule>
  </conditionalFormatting>
  <conditionalFormatting sqref="G145:AL145">
    <cfRule type="cellIs" dxfId="68" priority="69" operator="equal">
      <formula>$AL$145</formula>
    </cfRule>
  </conditionalFormatting>
  <conditionalFormatting sqref="G146:AL146">
    <cfRule type="cellIs" dxfId="67" priority="68" operator="equal">
      <formula>$AL$146</formula>
    </cfRule>
  </conditionalFormatting>
  <conditionalFormatting sqref="F147:AL147">
    <cfRule type="cellIs" dxfId="66" priority="67" operator="equal">
      <formula>$AL$147</formula>
    </cfRule>
  </conditionalFormatting>
  <conditionalFormatting sqref="G148:AL148">
    <cfRule type="cellIs" dxfId="65" priority="66" operator="equal">
      <formula>$AL$148</formula>
    </cfRule>
  </conditionalFormatting>
  <conditionalFormatting sqref="F149:AL149">
    <cfRule type="cellIs" dxfId="64" priority="65" operator="equal">
      <formula>$AL$149</formula>
    </cfRule>
  </conditionalFormatting>
  <conditionalFormatting sqref="G150:AL150">
    <cfRule type="cellIs" dxfId="63" priority="64" operator="equal">
      <formula>$AL$150</formula>
    </cfRule>
  </conditionalFormatting>
  <conditionalFormatting sqref="G151:AL151">
    <cfRule type="cellIs" dxfId="62" priority="63" operator="equal">
      <formula>$AL$151</formula>
    </cfRule>
  </conditionalFormatting>
  <conditionalFormatting sqref="G152:AL152">
    <cfRule type="cellIs" dxfId="61" priority="62" operator="equal">
      <formula>$AL$152</formula>
    </cfRule>
  </conditionalFormatting>
  <conditionalFormatting sqref="G153:AL153">
    <cfRule type="cellIs" dxfId="60" priority="61" operator="equal">
      <formula>$AL$153</formula>
    </cfRule>
  </conditionalFormatting>
  <conditionalFormatting sqref="G154:AL154">
    <cfRule type="cellIs" dxfId="59" priority="60" operator="equal">
      <formula>$AL$154</formula>
    </cfRule>
  </conditionalFormatting>
  <conditionalFormatting sqref="G155:AL155">
    <cfRule type="cellIs" dxfId="58" priority="58" operator="equal">
      <formula>$AL$155</formula>
    </cfRule>
    <cfRule type="cellIs" dxfId="57" priority="59" operator="equal">
      <formula>0.0404282407407407</formula>
    </cfRule>
  </conditionalFormatting>
  <conditionalFormatting sqref="F156:AL156">
    <cfRule type="cellIs" dxfId="56" priority="57" operator="equal">
      <formula>$AL$156</formula>
    </cfRule>
  </conditionalFormatting>
  <conditionalFormatting sqref="G157:AL157">
    <cfRule type="cellIs" dxfId="55" priority="56" operator="equal">
      <formula>$AL$157</formula>
    </cfRule>
  </conditionalFormatting>
  <conditionalFormatting sqref="G158:AL158">
    <cfRule type="cellIs" dxfId="54" priority="55" operator="equal">
      <formula>$AL$158</formula>
    </cfRule>
  </conditionalFormatting>
  <conditionalFormatting sqref="G159:AL159">
    <cfRule type="cellIs" dxfId="53" priority="54" operator="equal">
      <formula>$AL$159</formula>
    </cfRule>
  </conditionalFormatting>
  <conditionalFormatting sqref="G160:AL160">
    <cfRule type="cellIs" dxfId="52" priority="53" operator="equal">
      <formula>$AL$160</formula>
    </cfRule>
  </conditionalFormatting>
  <conditionalFormatting sqref="F161:AL161">
    <cfRule type="cellIs" dxfId="51" priority="52" operator="equal">
      <formula>$AL$161</formula>
    </cfRule>
  </conditionalFormatting>
  <conditionalFormatting sqref="F162:AL162">
    <cfRule type="cellIs" dxfId="50" priority="51" operator="equal">
      <formula>$AL$162</formula>
    </cfRule>
  </conditionalFormatting>
  <conditionalFormatting sqref="G163:AL163">
    <cfRule type="cellIs" dxfId="49" priority="50" operator="equal">
      <formula>$AL$163</formula>
    </cfRule>
  </conditionalFormatting>
  <conditionalFormatting sqref="G164:AL164">
    <cfRule type="cellIs" dxfId="48" priority="49" operator="equal">
      <formula>$AL$164</formula>
    </cfRule>
  </conditionalFormatting>
  <conditionalFormatting sqref="G165:AL165">
    <cfRule type="cellIs" dxfId="47" priority="48" operator="equal">
      <formula>$AL$165</formula>
    </cfRule>
  </conditionalFormatting>
  <conditionalFormatting sqref="G166:AL166">
    <cfRule type="cellIs" dxfId="46" priority="47" operator="equal">
      <formula>$AL$166</formula>
    </cfRule>
  </conditionalFormatting>
  <conditionalFormatting sqref="G167:AL167">
    <cfRule type="cellIs" dxfId="45" priority="46" operator="equal">
      <formula>$AL$167</formula>
    </cfRule>
  </conditionalFormatting>
  <conditionalFormatting sqref="G168:AL168">
    <cfRule type="cellIs" dxfId="44" priority="45" operator="equal">
      <formula>$AL$168</formula>
    </cfRule>
  </conditionalFormatting>
  <conditionalFormatting sqref="G169:AL169">
    <cfRule type="cellIs" dxfId="43" priority="44" operator="equal">
      <formula>$AL$169</formula>
    </cfRule>
  </conditionalFormatting>
  <conditionalFormatting sqref="G170:AL170">
    <cfRule type="cellIs" dxfId="42" priority="43" operator="equal">
      <formula>$AL$170</formula>
    </cfRule>
  </conditionalFormatting>
  <conditionalFormatting sqref="F171:AL171">
    <cfRule type="cellIs" dxfId="41" priority="42" operator="equal">
      <formula>$AL$171</formula>
    </cfRule>
  </conditionalFormatting>
  <conditionalFormatting sqref="F172:AL172">
    <cfRule type="cellIs" dxfId="40" priority="41" operator="equal">
      <formula>$AL$172</formula>
    </cfRule>
  </conditionalFormatting>
  <conditionalFormatting sqref="G173:AL173">
    <cfRule type="cellIs" dxfId="39" priority="40" operator="equal">
      <formula>$AL$173</formula>
    </cfRule>
  </conditionalFormatting>
  <conditionalFormatting sqref="F174:AL174">
    <cfRule type="cellIs" dxfId="38" priority="39" operator="equal">
      <formula>$AL$174</formula>
    </cfRule>
  </conditionalFormatting>
  <conditionalFormatting sqref="G175:AL175">
    <cfRule type="cellIs" dxfId="37" priority="38" operator="equal">
      <formula>$AL$175</formula>
    </cfRule>
  </conditionalFormatting>
  <conditionalFormatting sqref="G176:AL176">
    <cfRule type="cellIs" dxfId="36" priority="37" operator="equal">
      <formula>$AL$176</formula>
    </cfRule>
  </conditionalFormatting>
  <conditionalFormatting sqref="G177:AL177">
    <cfRule type="cellIs" dxfId="35" priority="36" operator="equal">
      <formula>$AL$177</formula>
    </cfRule>
  </conditionalFormatting>
  <conditionalFormatting sqref="G178:AL178">
    <cfRule type="cellIs" dxfId="34" priority="35" operator="equal">
      <formula>$AL$178</formula>
    </cfRule>
  </conditionalFormatting>
  <conditionalFormatting sqref="G179:AL179">
    <cfRule type="cellIs" dxfId="33" priority="34" operator="equal">
      <formula>$AL$179</formula>
    </cfRule>
  </conditionalFormatting>
  <conditionalFormatting sqref="G180:AL180">
    <cfRule type="cellIs" dxfId="32" priority="33" operator="equal">
      <formula>$AL$180</formula>
    </cfRule>
  </conditionalFormatting>
  <conditionalFormatting sqref="G181:AL181">
    <cfRule type="cellIs" dxfId="31" priority="32" operator="equal">
      <formula>$AL$181</formula>
    </cfRule>
  </conditionalFormatting>
  <conditionalFormatting sqref="G182:AL182">
    <cfRule type="cellIs" dxfId="30" priority="31" operator="equal">
      <formula>$AL$182</formula>
    </cfRule>
  </conditionalFormatting>
  <conditionalFormatting sqref="G183:AL183">
    <cfRule type="cellIs" dxfId="29" priority="30" operator="equal">
      <formula>$AL$183</formula>
    </cfRule>
  </conditionalFormatting>
  <conditionalFormatting sqref="G184:AL184">
    <cfRule type="cellIs" dxfId="28" priority="29" operator="equal">
      <formula>$AL$184</formula>
    </cfRule>
  </conditionalFormatting>
  <conditionalFormatting sqref="F185:AL185">
    <cfRule type="cellIs" dxfId="27" priority="28" operator="equal">
      <formula>$AL$185</formula>
    </cfRule>
  </conditionalFormatting>
  <conditionalFormatting sqref="G186:AL186">
    <cfRule type="cellIs" dxfId="26" priority="27" operator="equal">
      <formula>$AL$186</formula>
    </cfRule>
  </conditionalFormatting>
  <conditionalFormatting sqref="G187:AL187">
    <cfRule type="cellIs" dxfId="25" priority="26" operator="equal">
      <formula>$AL$187</formula>
    </cfRule>
  </conditionalFormatting>
  <conditionalFormatting sqref="G188:AL188">
    <cfRule type="cellIs" dxfId="24" priority="25" operator="equal">
      <formula>$AL$188</formula>
    </cfRule>
  </conditionalFormatting>
  <conditionalFormatting sqref="G189:AL189">
    <cfRule type="cellIs" dxfId="23" priority="24" operator="equal">
      <formula>$AL$189</formula>
    </cfRule>
  </conditionalFormatting>
  <conditionalFormatting sqref="F190:AL190">
    <cfRule type="cellIs" dxfId="22" priority="23" operator="equal">
      <formula>$AL$190</formula>
    </cfRule>
  </conditionalFormatting>
  <conditionalFormatting sqref="G191:AL191">
    <cfRule type="cellIs" dxfId="21" priority="22" operator="equal">
      <formula>$AL$191</formula>
    </cfRule>
  </conditionalFormatting>
  <conditionalFormatting sqref="G192:AL192">
    <cfRule type="cellIs" dxfId="20" priority="21" operator="equal">
      <formula>$AL$192</formula>
    </cfRule>
  </conditionalFormatting>
  <conditionalFormatting sqref="G193:AL193">
    <cfRule type="cellIs" dxfId="19" priority="20" operator="equal">
      <formula>$AL$193</formula>
    </cfRule>
  </conditionalFormatting>
  <conditionalFormatting sqref="G194:AL194">
    <cfRule type="cellIs" dxfId="18" priority="18" operator="equal">
      <formula>$AL$194</formula>
    </cfRule>
    <cfRule type="cellIs" dxfId="17" priority="19" operator="equal">
      <formula>$AL$194</formula>
    </cfRule>
  </conditionalFormatting>
  <conditionalFormatting sqref="F195:AL195">
    <cfRule type="cellIs" dxfId="16" priority="17" operator="equal">
      <formula>$AL$195</formula>
    </cfRule>
  </conditionalFormatting>
  <conditionalFormatting sqref="G196:AL196">
    <cfRule type="cellIs" dxfId="15" priority="16" operator="equal">
      <formula>$AL$196</formula>
    </cfRule>
  </conditionalFormatting>
  <conditionalFormatting sqref="F197:AL197">
    <cfRule type="cellIs" dxfId="14" priority="15" operator="equal">
      <formula>$AL$197</formula>
    </cfRule>
  </conditionalFormatting>
  <conditionalFormatting sqref="G198:AL198">
    <cfRule type="cellIs" dxfId="13" priority="14" operator="equal">
      <formula>$AL$198</formula>
    </cfRule>
  </conditionalFormatting>
  <conditionalFormatting sqref="G199:AL199">
    <cfRule type="cellIs" dxfId="12" priority="13" operator="equal">
      <formula>$AL$199</formula>
    </cfRule>
  </conditionalFormatting>
  <conditionalFormatting sqref="F200:AE200">
    <cfRule type="cellIs" dxfId="11" priority="12" operator="equal">
      <formula>$AL$200</formula>
    </cfRule>
  </conditionalFormatting>
  <conditionalFormatting sqref="G201:AL201">
    <cfRule type="cellIs" dxfId="10" priority="11" operator="equal">
      <formula>$AL$201</formula>
    </cfRule>
  </conditionalFormatting>
  <conditionalFormatting sqref="G202:AL202">
    <cfRule type="cellIs" dxfId="9" priority="10" operator="equal">
      <formula>$AL$202</formula>
    </cfRule>
  </conditionalFormatting>
  <conditionalFormatting sqref="G203:AL203">
    <cfRule type="cellIs" dxfId="8" priority="9" operator="equal">
      <formula>$AL$203</formula>
    </cfRule>
  </conditionalFormatting>
  <conditionalFormatting sqref="G204:AL204">
    <cfRule type="cellIs" dxfId="7" priority="8" operator="equal">
      <formula>$AL$204</formula>
    </cfRule>
  </conditionalFormatting>
  <conditionalFormatting sqref="G205:AL205">
    <cfRule type="cellIs" dxfId="6" priority="7" operator="equal">
      <formula>$AL$205</formula>
    </cfRule>
  </conditionalFormatting>
  <conditionalFormatting sqref="G206:AL206">
    <cfRule type="cellIs" dxfId="5" priority="6" operator="equal">
      <formula>$AL$206</formula>
    </cfRule>
  </conditionalFormatting>
  <conditionalFormatting sqref="G207:AL212">
    <cfRule type="cellIs" dxfId="4" priority="4" operator="equal">
      <formula>$AL$207</formula>
    </cfRule>
    <cfRule type="cellIs" dxfId="3" priority="5" operator="equal">
      <formula>$AL$206</formula>
    </cfRule>
  </conditionalFormatting>
  <conditionalFormatting sqref="G213:AL213">
    <cfRule type="cellIs" dxfId="2" priority="3" operator="equal">
      <formula>$AL$213</formula>
    </cfRule>
  </conditionalFormatting>
  <conditionalFormatting sqref="G214:AL214">
    <cfRule type="cellIs" dxfId="1" priority="2" operator="equal">
      <formula>$AL$214</formula>
    </cfRule>
  </conditionalFormatting>
  <conditionalFormatting sqref="F53:AE53">
    <cfRule type="cellIs" dxfId="0" priority="1" operator="equal">
      <formula>$AL$53</formula>
    </cfRule>
  </conditionalFormatting>
  <pageMargins left="0.25" right="0.25" top="0.75" bottom="0.75" header="0.3" footer="0.3"/>
  <pageSetup paperSize="8" scale="2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topLeftCell="B1" workbookViewId="0">
      <selection activeCell="I16" sqref="I16"/>
    </sheetView>
  </sheetViews>
  <sheetFormatPr defaultRowHeight="12.5" x14ac:dyDescent="0.25"/>
  <cols>
    <col min="1" max="1" width="0" hidden="1" customWidth="1"/>
    <col min="2" max="2" width="17.7265625" bestFit="1" customWidth="1"/>
    <col min="3" max="5" width="0" hidden="1" customWidth="1"/>
    <col min="8" max="15" width="0" hidden="1" customWidth="1"/>
    <col min="16" max="16" width="8.7265625" hidden="1" customWidth="1"/>
    <col min="17" max="17" width="0" hidden="1" customWidth="1"/>
  </cols>
  <sheetData>
    <row r="1" spans="1:16" ht="30" x14ac:dyDescent="0.25">
      <c r="B1" s="273" t="s">
        <v>178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idden="1" x14ac:dyDescent="0.25">
      <c r="B2" s="43"/>
    </row>
    <row r="3" spans="1:16" ht="15.5" x14ac:dyDescent="0.25">
      <c r="B3" s="284" t="s">
        <v>179</v>
      </c>
      <c r="C3" s="285"/>
      <c r="D3" s="285"/>
      <c r="E3" s="285"/>
      <c r="F3" s="286"/>
      <c r="G3" s="290"/>
      <c r="H3" s="290"/>
      <c r="I3" s="290"/>
      <c r="J3" s="290"/>
      <c r="K3" s="290"/>
      <c r="L3" s="128"/>
      <c r="M3" s="128"/>
      <c r="N3" s="129"/>
      <c r="O3" s="129"/>
      <c r="P3" s="130"/>
    </row>
    <row r="4" spans="1:16" ht="15.5" x14ac:dyDescent="0.25">
      <c r="B4" s="287" t="s">
        <v>180</v>
      </c>
      <c r="C4" s="288"/>
      <c r="D4" s="288"/>
      <c r="E4" s="288"/>
      <c r="F4" s="289"/>
      <c r="G4" s="291"/>
      <c r="H4" s="291"/>
      <c r="I4" s="291"/>
      <c r="J4" s="291"/>
      <c r="K4" s="291"/>
      <c r="L4" s="87"/>
      <c r="M4" s="87"/>
      <c r="N4" s="106"/>
      <c r="O4" s="106"/>
      <c r="P4" s="131"/>
    </row>
    <row r="5" spans="1:16" ht="15.5" x14ac:dyDescent="0.25">
      <c r="A5" s="132" t="s">
        <v>74</v>
      </c>
      <c r="B5" s="108" t="s">
        <v>2</v>
      </c>
      <c r="C5" s="108" t="s">
        <v>75</v>
      </c>
      <c r="D5" s="108" t="s">
        <v>33</v>
      </c>
      <c r="E5" s="108" t="s">
        <v>34</v>
      </c>
      <c r="F5" s="109" t="s">
        <v>151</v>
      </c>
      <c r="G5" s="109"/>
      <c r="H5" s="109"/>
      <c r="I5" s="109"/>
      <c r="J5" s="109"/>
      <c r="K5" s="109"/>
      <c r="L5" s="110"/>
      <c r="M5" s="111" t="s">
        <v>103</v>
      </c>
      <c r="N5" s="106"/>
      <c r="O5" s="112" t="s">
        <v>76</v>
      </c>
      <c r="P5" s="133" t="s">
        <v>153</v>
      </c>
    </row>
    <row r="6" spans="1:16" ht="15.5" x14ac:dyDescent="0.25">
      <c r="A6" s="134">
        <v>23</v>
      </c>
      <c r="B6" s="114" t="s">
        <v>88</v>
      </c>
      <c r="C6" s="112" t="s">
        <v>152</v>
      </c>
      <c r="D6" s="116">
        <v>1.5972222222222224E-2</v>
      </c>
      <c r="E6" s="116">
        <v>6.2233796296296294E-2</v>
      </c>
      <c r="F6" s="117">
        <v>4.6261574074074073E-2</v>
      </c>
      <c r="G6" s="117"/>
      <c r="H6" s="117"/>
      <c r="I6" s="117"/>
      <c r="J6" s="117"/>
      <c r="K6" s="117"/>
      <c r="L6" s="118"/>
      <c r="M6" s="120">
        <v>22</v>
      </c>
      <c r="N6" s="106"/>
      <c r="O6" s="112" t="s">
        <v>152</v>
      </c>
      <c r="P6" s="135" t="s">
        <v>154</v>
      </c>
    </row>
    <row r="7" spans="1:16" ht="15.5" x14ac:dyDescent="0.25">
      <c r="A7" s="134">
        <v>24</v>
      </c>
      <c r="B7" s="114" t="s">
        <v>16</v>
      </c>
      <c r="C7" s="115" t="s">
        <v>156</v>
      </c>
      <c r="D7" s="116">
        <v>1.6666666666666666E-2</v>
      </c>
      <c r="E7" s="116">
        <v>5.9641203703703703E-2</v>
      </c>
      <c r="F7" s="117">
        <v>4.297453703703704E-2</v>
      </c>
      <c r="G7" s="117"/>
      <c r="H7" s="117"/>
      <c r="I7" s="117"/>
      <c r="J7" s="117"/>
      <c r="K7" s="117"/>
      <c r="L7" s="118"/>
      <c r="M7" s="119">
        <v>25</v>
      </c>
      <c r="N7" s="106"/>
      <c r="O7" s="115" t="s">
        <v>79</v>
      </c>
      <c r="P7" s="135" t="s">
        <v>153</v>
      </c>
    </row>
    <row r="8" spans="1:16" ht="15.5" x14ac:dyDescent="0.25">
      <c r="A8" s="134">
        <v>26</v>
      </c>
      <c r="B8" s="114" t="s">
        <v>160</v>
      </c>
      <c r="C8" s="115" t="s">
        <v>156</v>
      </c>
      <c r="D8" s="116">
        <v>1.2847222222222223E-2</v>
      </c>
      <c r="E8" s="116">
        <v>5.9317129629629629E-2</v>
      </c>
      <c r="F8" s="117">
        <v>4.6469907407407411E-2</v>
      </c>
      <c r="G8" s="117"/>
      <c r="H8" s="117"/>
      <c r="I8" s="117"/>
      <c r="J8" s="117"/>
      <c r="K8" s="117"/>
      <c r="L8" s="118"/>
      <c r="M8" s="119">
        <v>21</v>
      </c>
      <c r="N8" s="106"/>
      <c r="O8" s="115" t="s">
        <v>156</v>
      </c>
      <c r="P8" s="135" t="s">
        <v>154</v>
      </c>
    </row>
    <row r="9" spans="1:16" ht="15.5" x14ac:dyDescent="0.25">
      <c r="A9" s="134">
        <v>19</v>
      </c>
      <c r="B9" s="114" t="s">
        <v>3</v>
      </c>
      <c r="C9" s="115" t="s">
        <v>156</v>
      </c>
      <c r="D9" s="116">
        <v>1.3194444444444444E-2</v>
      </c>
      <c r="E9" s="116">
        <v>6.3067129629629626E-2</v>
      </c>
      <c r="F9" s="117">
        <v>4.987268518518518E-2</v>
      </c>
      <c r="G9" s="117"/>
      <c r="H9" s="117"/>
      <c r="I9" s="117"/>
      <c r="J9" s="117"/>
      <c r="K9" s="117"/>
      <c r="L9" s="118"/>
      <c r="M9" s="119">
        <v>14</v>
      </c>
      <c r="N9" s="106"/>
      <c r="O9" s="106"/>
      <c r="P9" s="136"/>
    </row>
    <row r="10" spans="1:16" ht="15.5" x14ac:dyDescent="0.25">
      <c r="A10" s="134">
        <v>14</v>
      </c>
      <c r="B10" s="114" t="s">
        <v>175</v>
      </c>
      <c r="C10" s="112" t="s">
        <v>152</v>
      </c>
      <c r="D10" s="116">
        <v>9.7222222222222224E-3</v>
      </c>
      <c r="E10" s="116">
        <v>5.9375000000000004E-2</v>
      </c>
      <c r="F10" s="117">
        <v>4.9652777777777775E-2</v>
      </c>
      <c r="G10" s="117"/>
      <c r="H10" s="117"/>
      <c r="I10" s="117"/>
      <c r="J10" s="117"/>
      <c r="K10" s="117"/>
      <c r="L10" s="118"/>
      <c r="M10" s="120">
        <v>15</v>
      </c>
      <c r="N10" s="106"/>
      <c r="O10" s="106"/>
      <c r="P10" s="136"/>
    </row>
    <row r="11" spans="1:16" ht="15.5" x14ac:dyDescent="0.25">
      <c r="A11" s="134">
        <v>17</v>
      </c>
      <c r="B11" s="114" t="s">
        <v>172</v>
      </c>
      <c r="C11" s="115" t="s">
        <v>156</v>
      </c>
      <c r="D11" s="116">
        <v>1.1805555555555555E-2</v>
      </c>
      <c r="E11" s="116">
        <v>6.3333333333333339E-2</v>
      </c>
      <c r="F11" s="117">
        <v>5.1527777777777777E-2</v>
      </c>
      <c r="G11" s="117"/>
      <c r="H11" s="117"/>
      <c r="I11" s="117"/>
      <c r="J11" s="117"/>
      <c r="K11" s="117"/>
      <c r="L11" s="118"/>
      <c r="M11" s="119">
        <v>10</v>
      </c>
      <c r="N11" s="106"/>
      <c r="O11" s="88"/>
      <c r="P11" s="136"/>
    </row>
    <row r="12" spans="1:16" ht="15.5" x14ac:dyDescent="0.25">
      <c r="A12" s="134">
        <v>21</v>
      </c>
      <c r="B12" s="114" t="s">
        <v>155</v>
      </c>
      <c r="C12" s="115" t="s">
        <v>156</v>
      </c>
      <c r="D12" s="116">
        <v>1.4583333333333332E-2</v>
      </c>
      <c r="E12" s="116">
        <v>5.7847222222222223E-2</v>
      </c>
      <c r="F12" s="117">
        <v>4.3263888888888886E-2</v>
      </c>
      <c r="G12" s="117"/>
      <c r="H12" s="117"/>
      <c r="I12" s="117"/>
      <c r="J12" s="117"/>
      <c r="K12" s="117"/>
      <c r="L12" s="118"/>
      <c r="M12" s="119">
        <v>24</v>
      </c>
      <c r="N12" s="106"/>
      <c r="O12" s="88"/>
      <c r="P12" s="136"/>
    </row>
    <row r="13" spans="1:16" ht="15.5" x14ac:dyDescent="0.25">
      <c r="A13" s="134">
        <v>15</v>
      </c>
      <c r="B13" s="114" t="s">
        <v>6</v>
      </c>
      <c r="C13" s="115" t="s">
        <v>156</v>
      </c>
      <c r="D13" s="116">
        <v>1.0416666666666666E-2</v>
      </c>
      <c r="E13" s="116">
        <v>5.9444444444444446E-2</v>
      </c>
      <c r="F13" s="117">
        <v>4.9027777777777781E-2</v>
      </c>
      <c r="G13" s="117"/>
      <c r="H13" s="117"/>
      <c r="I13" s="117"/>
      <c r="J13" s="117"/>
      <c r="K13" s="117"/>
      <c r="L13" s="118"/>
      <c r="M13" s="119">
        <v>17</v>
      </c>
      <c r="N13" s="106"/>
      <c r="O13" s="88"/>
      <c r="P13" s="136"/>
    </row>
    <row r="14" spans="1:16" ht="15.5" x14ac:dyDescent="0.25">
      <c r="A14" s="134">
        <v>18</v>
      </c>
      <c r="B14" s="121" t="s">
        <v>12</v>
      </c>
      <c r="C14" s="112" t="s">
        <v>152</v>
      </c>
      <c r="D14" s="116">
        <v>1.2499999999999999E-2</v>
      </c>
      <c r="E14" s="116">
        <v>6.2129629629629625E-2</v>
      </c>
      <c r="F14" s="117">
        <v>4.9629629629629635E-2</v>
      </c>
      <c r="G14" s="117"/>
      <c r="H14" s="117"/>
      <c r="I14" s="117"/>
      <c r="J14" s="117"/>
      <c r="K14" s="117"/>
      <c r="L14" s="118"/>
      <c r="M14" s="120">
        <v>16</v>
      </c>
      <c r="N14" s="106"/>
      <c r="O14" s="88"/>
      <c r="P14" s="136"/>
    </row>
    <row r="15" spans="1:16" ht="15.5" x14ac:dyDescent="0.25">
      <c r="A15" s="134">
        <v>11</v>
      </c>
      <c r="B15" s="114" t="s">
        <v>183</v>
      </c>
      <c r="C15" s="115" t="s">
        <v>156</v>
      </c>
      <c r="D15" s="116">
        <v>7.6388888888888886E-3</v>
      </c>
      <c r="E15" s="116">
        <v>5.844907407407407E-2</v>
      </c>
      <c r="F15" s="117">
        <v>5.0810185185185187E-2</v>
      </c>
      <c r="G15" s="117"/>
      <c r="H15" s="117"/>
      <c r="I15" s="117"/>
      <c r="J15" s="117"/>
      <c r="K15" s="117"/>
      <c r="L15" s="118"/>
      <c r="M15" s="119">
        <v>12</v>
      </c>
      <c r="N15" s="106"/>
      <c r="O15" s="88"/>
      <c r="P15" s="136"/>
    </row>
    <row r="16" spans="1:16" ht="15.5" x14ac:dyDescent="0.25">
      <c r="A16" s="134">
        <v>12</v>
      </c>
      <c r="B16" s="121" t="s">
        <v>181</v>
      </c>
      <c r="C16" s="112" t="s">
        <v>152</v>
      </c>
      <c r="D16" s="116">
        <v>8.3333333333333332E-3</v>
      </c>
      <c r="E16" s="116">
        <v>5.7256944444444437E-2</v>
      </c>
      <c r="F16" s="117">
        <v>4.8923611111111105E-2</v>
      </c>
      <c r="G16" s="117"/>
      <c r="H16" s="117"/>
      <c r="I16" s="117"/>
      <c r="J16" s="117"/>
      <c r="K16" s="117"/>
      <c r="L16" s="118"/>
      <c r="M16" s="120">
        <v>18</v>
      </c>
      <c r="N16" s="106"/>
      <c r="O16" s="88"/>
      <c r="P16" s="136"/>
    </row>
    <row r="17" spans="1:16" ht="15.5" x14ac:dyDescent="0.25">
      <c r="A17" s="134">
        <v>13</v>
      </c>
      <c r="B17" s="114" t="s">
        <v>184</v>
      </c>
      <c r="C17" s="115" t="s">
        <v>79</v>
      </c>
      <c r="D17" s="116">
        <v>9.0277777777777787E-3</v>
      </c>
      <c r="E17" s="116">
        <v>6.2488425925925926E-2</v>
      </c>
      <c r="F17" s="117">
        <v>5.3460648148148153E-2</v>
      </c>
      <c r="G17" s="117"/>
      <c r="H17" s="117"/>
      <c r="I17" s="117"/>
      <c r="J17" s="117"/>
      <c r="K17" s="117"/>
      <c r="L17" s="118"/>
      <c r="M17" s="119">
        <v>9</v>
      </c>
      <c r="N17" s="106"/>
      <c r="O17" s="88"/>
      <c r="P17" s="136"/>
    </row>
    <row r="18" spans="1:16" ht="15.5" x14ac:dyDescent="0.25">
      <c r="A18" s="134">
        <v>22</v>
      </c>
      <c r="B18" s="114" t="s">
        <v>171</v>
      </c>
      <c r="C18" s="115" t="s">
        <v>156</v>
      </c>
      <c r="D18" s="116">
        <v>1.5277777777777777E-2</v>
      </c>
      <c r="E18" s="116">
        <v>6.1898148148148147E-2</v>
      </c>
      <c r="F18" s="117">
        <v>4.6620370370370368E-2</v>
      </c>
      <c r="G18" s="117"/>
      <c r="H18" s="117"/>
      <c r="I18" s="117"/>
      <c r="J18" s="117"/>
      <c r="K18" s="117"/>
      <c r="L18" s="118"/>
      <c r="M18" s="119">
        <v>20</v>
      </c>
      <c r="N18" s="106"/>
      <c r="O18" s="88"/>
      <c r="P18" s="136"/>
    </row>
    <row r="19" spans="1:16" ht="15.5" x14ac:dyDescent="0.25">
      <c r="A19" s="134">
        <v>9</v>
      </c>
      <c r="B19" s="114" t="s">
        <v>173</v>
      </c>
      <c r="C19" s="115" t="s">
        <v>79</v>
      </c>
      <c r="D19" s="116">
        <v>6.2499999999999995E-3</v>
      </c>
      <c r="E19" s="116">
        <v>6.0277777777777784E-2</v>
      </c>
      <c r="F19" s="117">
        <v>5.4027777777777779E-2</v>
      </c>
      <c r="G19" s="117"/>
      <c r="H19" s="117"/>
      <c r="I19" s="117"/>
      <c r="J19" s="117"/>
      <c r="K19" s="117"/>
      <c r="L19" s="118"/>
      <c r="M19" s="119">
        <v>7</v>
      </c>
      <c r="N19" s="106"/>
      <c r="O19" s="88"/>
      <c r="P19" s="136"/>
    </row>
    <row r="20" spans="1:16" ht="15.5" x14ac:dyDescent="0.25">
      <c r="A20" s="134">
        <v>2</v>
      </c>
      <c r="B20" s="121" t="s">
        <v>189</v>
      </c>
      <c r="C20" s="112" t="s">
        <v>76</v>
      </c>
      <c r="D20" s="116">
        <v>1.3888888888888889E-3</v>
      </c>
      <c r="E20" s="116">
        <v>7.4282407407407408E-2</v>
      </c>
      <c r="F20" s="117">
        <v>7.289351851851851E-2</v>
      </c>
      <c r="G20" s="117"/>
      <c r="H20" s="117"/>
      <c r="I20" s="117"/>
      <c r="J20" s="117"/>
      <c r="K20" s="117"/>
      <c r="L20" s="118"/>
      <c r="M20" s="120">
        <v>2</v>
      </c>
      <c r="N20" s="106"/>
      <c r="O20" s="88"/>
      <c r="P20" s="136"/>
    </row>
    <row r="21" spans="1:16" ht="15.5" x14ac:dyDescent="0.25">
      <c r="A21" s="134">
        <v>8</v>
      </c>
      <c r="B21" s="114" t="s">
        <v>107</v>
      </c>
      <c r="C21" s="115" t="s">
        <v>79</v>
      </c>
      <c r="D21" s="116">
        <v>5.5555555555555558E-3</v>
      </c>
      <c r="E21" s="116">
        <v>5.9375000000000004E-2</v>
      </c>
      <c r="F21" s="117">
        <v>5.3819444444444448E-2</v>
      </c>
      <c r="G21" s="117"/>
      <c r="H21" s="117"/>
      <c r="I21" s="117"/>
      <c r="J21" s="117"/>
      <c r="K21" s="117"/>
      <c r="L21" s="118"/>
      <c r="M21" s="119">
        <v>8</v>
      </c>
      <c r="N21" s="106"/>
      <c r="O21" s="88"/>
      <c r="P21" s="136"/>
    </row>
    <row r="22" spans="1:16" ht="15.5" x14ac:dyDescent="0.25">
      <c r="A22" s="134">
        <v>20</v>
      </c>
      <c r="B22" s="114" t="s">
        <v>8</v>
      </c>
      <c r="C22" s="112" t="s">
        <v>152</v>
      </c>
      <c r="D22" s="116">
        <v>1.3888888888888888E-2</v>
      </c>
      <c r="E22" s="116">
        <v>5.9606481481481483E-2</v>
      </c>
      <c r="F22" s="117">
        <v>4.5717592592592594E-2</v>
      </c>
      <c r="G22" s="117"/>
      <c r="H22" s="117"/>
      <c r="I22" s="117"/>
      <c r="J22" s="117"/>
      <c r="K22" s="117"/>
      <c r="L22" s="118"/>
      <c r="M22" s="120">
        <v>23</v>
      </c>
      <c r="N22" s="106"/>
      <c r="O22" s="88"/>
      <c r="P22" s="136"/>
    </row>
    <row r="23" spans="1:16" ht="15.5" x14ac:dyDescent="0.25">
      <c r="A23" s="134">
        <v>5</v>
      </c>
      <c r="B23" s="121" t="s">
        <v>170</v>
      </c>
      <c r="C23" s="112" t="s">
        <v>152</v>
      </c>
      <c r="D23" s="116">
        <v>3.472222222222222E-3</v>
      </c>
      <c r="E23" s="116">
        <v>5.4421296296296294E-2</v>
      </c>
      <c r="F23" s="117">
        <v>5.094907407407407E-2</v>
      </c>
      <c r="G23" s="117"/>
      <c r="H23" s="117"/>
      <c r="I23" s="117"/>
      <c r="J23" s="117"/>
      <c r="K23" s="117"/>
      <c r="L23" s="118"/>
      <c r="M23" s="120">
        <v>11</v>
      </c>
      <c r="N23" s="106"/>
      <c r="O23" s="88"/>
      <c r="P23" s="136"/>
    </row>
    <row r="24" spans="1:16" ht="15.5" x14ac:dyDescent="0.25">
      <c r="A24" s="134">
        <v>7</v>
      </c>
      <c r="B24" s="121" t="s">
        <v>185</v>
      </c>
      <c r="C24" s="112" t="s">
        <v>76</v>
      </c>
      <c r="D24" s="116">
        <v>4.8611111111111112E-3</v>
      </c>
      <c r="E24" s="116">
        <v>6.0729166666666667E-2</v>
      </c>
      <c r="F24" s="117">
        <v>5.5868055555555553E-2</v>
      </c>
      <c r="G24" s="117"/>
      <c r="H24" s="117"/>
      <c r="I24" s="117"/>
      <c r="J24" s="117"/>
      <c r="K24" s="117"/>
      <c r="L24" s="118"/>
      <c r="M24" s="120">
        <v>6</v>
      </c>
      <c r="N24" s="106"/>
      <c r="O24" s="88"/>
      <c r="P24" s="136"/>
    </row>
    <row r="25" spans="1:16" ht="15.5" x14ac:dyDescent="0.25">
      <c r="A25" s="134">
        <v>1</v>
      </c>
      <c r="B25" s="114" t="s">
        <v>190</v>
      </c>
      <c r="C25" s="115" t="s">
        <v>79</v>
      </c>
      <c r="D25" s="116">
        <v>6.9444444444444447E-4</v>
      </c>
      <c r="E25" s="116">
        <v>8.020833333333334E-2</v>
      </c>
      <c r="F25" s="117">
        <v>7.9513888888888884E-2</v>
      </c>
      <c r="G25" s="117"/>
      <c r="H25" s="117"/>
      <c r="I25" s="117"/>
      <c r="J25" s="117"/>
      <c r="K25" s="117"/>
      <c r="L25" s="118"/>
      <c r="M25" s="119">
        <v>1</v>
      </c>
      <c r="N25" s="106"/>
      <c r="O25" s="88"/>
      <c r="P25" s="136"/>
    </row>
    <row r="26" spans="1:16" ht="15.5" x14ac:dyDescent="0.25">
      <c r="A26" s="134">
        <v>6</v>
      </c>
      <c r="B26" s="114" t="s">
        <v>187</v>
      </c>
      <c r="C26" s="115" t="s">
        <v>79</v>
      </c>
      <c r="D26" s="116">
        <v>4.1666666666666666E-3</v>
      </c>
      <c r="E26" s="116">
        <v>6.5289351851851848E-2</v>
      </c>
      <c r="F26" s="117">
        <v>6.1122685185185183E-2</v>
      </c>
      <c r="G26" s="117"/>
      <c r="H26" s="117"/>
      <c r="I26" s="117"/>
      <c r="J26" s="117"/>
      <c r="K26" s="117"/>
      <c r="L26" s="118"/>
      <c r="M26" s="119">
        <v>4</v>
      </c>
      <c r="N26" s="106"/>
      <c r="O26" s="88"/>
      <c r="P26" s="136"/>
    </row>
    <row r="27" spans="1:16" ht="15.5" x14ac:dyDescent="0.25">
      <c r="A27" s="134">
        <v>16</v>
      </c>
      <c r="B27" s="114" t="s">
        <v>53</v>
      </c>
      <c r="C27" s="112" t="s">
        <v>152</v>
      </c>
      <c r="D27" s="116">
        <v>1.1111111111111112E-2</v>
      </c>
      <c r="E27" s="116">
        <v>5.932870370370371E-2</v>
      </c>
      <c r="F27" s="117">
        <v>4.821759259259259E-2</v>
      </c>
      <c r="G27" s="117"/>
      <c r="H27" s="117"/>
      <c r="I27" s="117"/>
      <c r="J27" s="117"/>
      <c r="K27" s="117"/>
      <c r="L27" s="118"/>
      <c r="M27" s="120">
        <v>19</v>
      </c>
      <c r="N27" s="106"/>
      <c r="O27" s="88"/>
      <c r="P27" s="136"/>
    </row>
    <row r="28" spans="1:16" ht="15.5" x14ac:dyDescent="0.25">
      <c r="A28" s="134">
        <v>3</v>
      </c>
      <c r="B28" s="114" t="s">
        <v>188</v>
      </c>
      <c r="C28" s="115" t="s">
        <v>79</v>
      </c>
      <c r="D28" s="116">
        <v>2.0833333333333333E-3</v>
      </c>
      <c r="E28" s="116">
        <v>6.8078703703703711E-2</v>
      </c>
      <c r="F28" s="117">
        <v>6.5995370370370371E-2</v>
      </c>
      <c r="G28" s="117"/>
      <c r="H28" s="117"/>
      <c r="I28" s="117"/>
      <c r="J28" s="117"/>
      <c r="K28" s="117"/>
      <c r="L28" s="118"/>
      <c r="M28" s="119">
        <v>3</v>
      </c>
      <c r="N28" s="106"/>
      <c r="O28" s="88"/>
      <c r="P28" s="136"/>
    </row>
    <row r="29" spans="1:16" ht="15.5" x14ac:dyDescent="0.25">
      <c r="A29" s="134">
        <v>10</v>
      </c>
      <c r="B29" s="121" t="s">
        <v>182</v>
      </c>
      <c r="C29" s="112" t="s">
        <v>152</v>
      </c>
      <c r="D29" s="116">
        <v>6.9444444444444441E-3</v>
      </c>
      <c r="E29" s="116">
        <v>5.6967592592592597E-2</v>
      </c>
      <c r="F29" s="117">
        <v>5.002314814814815E-2</v>
      </c>
      <c r="G29" s="117"/>
      <c r="H29" s="117"/>
      <c r="I29" s="117"/>
      <c r="J29" s="117"/>
      <c r="K29" s="117"/>
      <c r="L29" s="118"/>
      <c r="M29" s="120">
        <v>13</v>
      </c>
      <c r="N29" s="106"/>
      <c r="O29" s="88"/>
      <c r="P29" s="136"/>
    </row>
    <row r="30" spans="1:16" ht="15.5" x14ac:dyDescent="0.25">
      <c r="A30" s="134">
        <v>4</v>
      </c>
      <c r="B30" s="114" t="s">
        <v>186</v>
      </c>
      <c r="C30" s="115" t="s">
        <v>79</v>
      </c>
      <c r="D30" s="116">
        <v>2.7777777777777779E-3</v>
      </c>
      <c r="E30" s="116">
        <v>6.0601851851851851E-2</v>
      </c>
      <c r="F30" s="117">
        <v>5.7824074074074076E-2</v>
      </c>
      <c r="G30" s="117"/>
      <c r="H30" s="117"/>
      <c r="I30" s="117"/>
      <c r="J30" s="117"/>
      <c r="K30" s="117"/>
      <c r="L30" s="118"/>
      <c r="M30" s="119">
        <v>5</v>
      </c>
      <c r="N30" s="106"/>
      <c r="O30" s="88"/>
      <c r="P30" s="136"/>
    </row>
    <row r="31" spans="1:16" ht="15.5" x14ac:dyDescent="0.25">
      <c r="A31" s="137"/>
      <c r="B31" s="122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87"/>
      <c r="N31" s="106"/>
      <c r="O31" s="106"/>
      <c r="P31" s="131"/>
    </row>
    <row r="32" spans="1:16" ht="15.5" x14ac:dyDescent="0.25">
      <c r="A32" s="137"/>
      <c r="B32" s="122"/>
      <c r="C32" s="96"/>
      <c r="D32" s="96"/>
      <c r="F32" s="123">
        <v>0.38937500000000003</v>
      </c>
      <c r="G32" s="112" t="s">
        <v>76</v>
      </c>
      <c r="H32" s="292"/>
      <c r="I32" s="292"/>
      <c r="J32" s="292"/>
      <c r="K32" s="292"/>
      <c r="L32" s="96"/>
      <c r="M32" s="111">
        <v>145</v>
      </c>
      <c r="N32" s="124" t="s">
        <v>76</v>
      </c>
      <c r="O32" s="106"/>
      <c r="P32" s="131"/>
    </row>
    <row r="33" spans="1:16" ht="15.5" x14ac:dyDescent="0.25">
      <c r="A33" s="137"/>
      <c r="B33" s="122"/>
      <c r="C33" s="96"/>
      <c r="D33" s="96"/>
      <c r="F33" s="116">
        <v>0.38056712962962963</v>
      </c>
      <c r="G33" s="115" t="s">
        <v>79</v>
      </c>
      <c r="H33" s="292"/>
      <c r="I33" s="292"/>
      <c r="J33" s="292"/>
      <c r="K33" s="292"/>
      <c r="L33" s="96"/>
      <c r="M33" s="125">
        <v>180</v>
      </c>
      <c r="N33" s="126" t="s">
        <v>79</v>
      </c>
      <c r="O33" s="106"/>
      <c r="P33" s="131"/>
    </row>
    <row r="34" spans="1:16" ht="15.5" x14ac:dyDescent="0.25">
      <c r="A34" s="138"/>
      <c r="B34" s="139"/>
      <c r="C34" s="140"/>
      <c r="D34" s="140"/>
      <c r="F34" s="142">
        <v>8.8078703703703704E-3</v>
      </c>
      <c r="G34" s="141" t="s">
        <v>191</v>
      </c>
      <c r="H34" s="293"/>
      <c r="I34" s="293"/>
      <c r="J34" s="293"/>
      <c r="K34" s="293"/>
      <c r="L34" s="140"/>
      <c r="M34" s="143">
        <v>325</v>
      </c>
      <c r="N34" s="144" t="s">
        <v>192</v>
      </c>
      <c r="O34" s="144"/>
      <c r="P34" s="145"/>
    </row>
  </sheetData>
  <sortState xmlns:xlrd2="http://schemas.microsoft.com/office/spreadsheetml/2017/richdata2" ref="A6:M30">
    <sortCondition ref="B6:B30"/>
  </sortState>
  <pageMargins left="0.7" right="0.7" top="0.75" bottom="0.75" header="0.3" footer="0.3"/>
  <pageSetup paperSize="9" scale="77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5"/>
  <sheetViews>
    <sheetView topLeftCell="B1" workbookViewId="0">
      <selection activeCell="I16" sqref="I16"/>
    </sheetView>
  </sheetViews>
  <sheetFormatPr defaultRowHeight="12.5" x14ac:dyDescent="0.25"/>
  <cols>
    <col min="1" max="1" width="0" hidden="1" customWidth="1"/>
    <col min="2" max="2" width="16.6328125" bestFit="1" customWidth="1"/>
    <col min="3" max="3" width="0" hidden="1" customWidth="1"/>
    <col min="6" max="17" width="0" hidden="1" customWidth="1"/>
  </cols>
  <sheetData>
    <row r="1" spans="1:16" ht="30" x14ac:dyDescent="0.25">
      <c r="B1" s="273" t="s">
        <v>193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idden="1" x14ac:dyDescent="0.25"/>
    <row r="3" spans="1:16" hidden="1" x14ac:dyDescent="0.25"/>
    <row r="4" spans="1:16" hidden="1" x14ac:dyDescent="0.25">
      <c r="B4" s="13"/>
    </row>
    <row r="5" spans="1:16" hidden="1" x14ac:dyDescent="0.25">
      <c r="B5" s="43"/>
    </row>
    <row r="6" spans="1:16" ht="25" x14ac:dyDescent="0.5">
      <c r="B6" s="261" t="s">
        <v>194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20" x14ac:dyDescent="0.4">
      <c r="B7" s="263" t="s">
        <v>195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ht="17.5" x14ac:dyDescent="0.35">
      <c r="B8" s="264" t="s">
        <v>99</v>
      </c>
      <c r="C8" s="40"/>
      <c r="D8" s="40"/>
      <c r="E8" s="257"/>
      <c r="F8" s="257"/>
      <c r="G8" s="257"/>
      <c r="H8" s="40"/>
      <c r="I8" s="40"/>
      <c r="J8" s="40"/>
      <c r="K8" s="40"/>
      <c r="L8" s="40"/>
      <c r="M8" s="13"/>
      <c r="N8" s="13"/>
      <c r="O8" s="13"/>
      <c r="P8" s="13"/>
    </row>
    <row r="9" spans="1:16" ht="17.5" x14ac:dyDescent="0.35">
      <c r="A9" s="317" t="s">
        <v>100</v>
      </c>
      <c r="B9" s="317"/>
      <c r="C9" s="317"/>
      <c r="D9" s="317"/>
      <c r="E9" s="257"/>
      <c r="F9" s="257"/>
      <c r="G9" s="257"/>
      <c r="H9" s="40"/>
      <c r="I9" s="317" t="s">
        <v>101</v>
      </c>
      <c r="J9" s="317"/>
      <c r="K9" s="317"/>
      <c r="L9" s="317"/>
      <c r="M9" s="13"/>
      <c r="N9" s="317" t="s">
        <v>102</v>
      </c>
      <c r="O9" s="317"/>
      <c r="P9" s="317"/>
    </row>
    <row r="10" spans="1:16" ht="17.5" x14ac:dyDescent="0.35">
      <c r="A10" s="13"/>
      <c r="B10" s="40"/>
      <c r="C10" s="13"/>
      <c r="D10" s="13"/>
      <c r="E10" s="13"/>
      <c r="F10" s="13"/>
      <c r="G10" s="13"/>
      <c r="H10" s="13"/>
      <c r="I10" s="41"/>
      <c r="J10" s="42"/>
      <c r="K10" s="13"/>
      <c r="L10" s="13"/>
      <c r="M10" s="44" t="s">
        <v>103</v>
      </c>
      <c r="N10" s="13"/>
      <c r="O10" s="13"/>
      <c r="P10" s="13"/>
    </row>
    <row r="11" spans="1:16" ht="15.5" x14ac:dyDescent="0.35">
      <c r="A11" s="45" t="s">
        <v>104</v>
      </c>
      <c r="B11" s="45" t="s">
        <v>105</v>
      </c>
      <c r="C11" s="45" t="s">
        <v>75</v>
      </c>
      <c r="D11" s="45" t="s">
        <v>35</v>
      </c>
      <c r="E11" s="45"/>
      <c r="F11" s="45"/>
      <c r="G11" s="45"/>
      <c r="H11" s="46"/>
      <c r="I11" s="45" t="s">
        <v>106</v>
      </c>
      <c r="J11" s="45" t="s">
        <v>105</v>
      </c>
      <c r="K11" s="45" t="s">
        <v>75</v>
      </c>
      <c r="L11" s="45" t="s">
        <v>35</v>
      </c>
      <c r="M11" s="47"/>
      <c r="N11" s="45" t="s">
        <v>76</v>
      </c>
      <c r="O11" s="46"/>
      <c r="P11" s="45" t="s">
        <v>79</v>
      </c>
    </row>
    <row r="12" spans="1:16" x14ac:dyDescent="0.25">
      <c r="A12" s="48">
        <v>28</v>
      </c>
      <c r="B12" s="294" t="s">
        <v>196</v>
      </c>
      <c r="C12" s="295" t="s">
        <v>76</v>
      </c>
      <c r="D12" s="51">
        <v>3.4293981481481481E-2</v>
      </c>
      <c r="E12" s="266"/>
      <c r="F12" s="266"/>
      <c r="G12" s="266"/>
      <c r="H12" s="52"/>
      <c r="I12" s="48" t="s">
        <v>108</v>
      </c>
      <c r="J12" s="49" t="s">
        <v>155</v>
      </c>
      <c r="K12" s="50" t="s">
        <v>79</v>
      </c>
      <c r="L12" s="51">
        <v>3.3865740740740738E-2</v>
      </c>
      <c r="M12" s="47">
        <v>31</v>
      </c>
      <c r="N12" s="146">
        <v>3.4293981481481481E-2</v>
      </c>
      <c r="O12" s="52"/>
      <c r="P12" s="147">
        <v>3.3865740740740738E-2</v>
      </c>
    </row>
    <row r="13" spans="1:16" x14ac:dyDescent="0.25">
      <c r="A13" s="67">
        <v>27</v>
      </c>
      <c r="B13" s="148" t="s">
        <v>88</v>
      </c>
      <c r="C13" s="149" t="s">
        <v>76</v>
      </c>
      <c r="D13" s="70">
        <v>3.8113425925925926E-2</v>
      </c>
      <c r="E13" s="266"/>
      <c r="F13" s="266"/>
      <c r="G13" s="266"/>
      <c r="H13" s="63"/>
      <c r="I13" s="67" t="s">
        <v>109</v>
      </c>
      <c r="J13" s="148" t="s">
        <v>196</v>
      </c>
      <c r="K13" s="149" t="s">
        <v>76</v>
      </c>
      <c r="L13" s="150">
        <v>3.4293981481481481E-2</v>
      </c>
      <c r="M13" s="47">
        <v>30</v>
      </c>
      <c r="N13" s="151">
        <v>3.516203703703704E-2</v>
      </c>
      <c r="O13" s="63"/>
      <c r="P13" s="72">
        <v>3.9120370370370368E-2</v>
      </c>
    </row>
    <row r="14" spans="1:16" x14ac:dyDescent="0.25">
      <c r="A14" s="67">
        <v>29</v>
      </c>
      <c r="B14" s="148" t="s">
        <v>198</v>
      </c>
      <c r="C14" s="149" t="s">
        <v>76</v>
      </c>
      <c r="D14" s="70">
        <v>3.516203703703704E-2</v>
      </c>
      <c r="E14" s="266"/>
      <c r="F14" s="266"/>
      <c r="G14" s="266"/>
      <c r="H14" s="52"/>
      <c r="I14" s="59" t="s">
        <v>111</v>
      </c>
      <c r="J14" s="148" t="s">
        <v>198</v>
      </c>
      <c r="K14" s="149" t="s">
        <v>76</v>
      </c>
      <c r="L14" s="150">
        <v>3.516203703703704E-2</v>
      </c>
      <c r="M14" s="47">
        <v>29</v>
      </c>
      <c r="N14" s="151">
        <v>3.7442129629629624E-2</v>
      </c>
      <c r="O14" s="52"/>
      <c r="P14" s="72">
        <v>3.9270833333333331E-2</v>
      </c>
    </row>
    <row r="15" spans="1:16" x14ac:dyDescent="0.25">
      <c r="A15" s="67">
        <v>22</v>
      </c>
      <c r="B15" s="74" t="s">
        <v>160</v>
      </c>
      <c r="C15" s="69" t="s">
        <v>79</v>
      </c>
      <c r="D15" s="70">
        <v>3.9120370370370368E-2</v>
      </c>
      <c r="E15" s="266"/>
      <c r="F15" s="266"/>
      <c r="G15" s="266"/>
      <c r="H15" s="52"/>
      <c r="I15" s="59" t="s">
        <v>113</v>
      </c>
      <c r="J15" s="148" t="s">
        <v>175</v>
      </c>
      <c r="K15" s="149" t="s">
        <v>76</v>
      </c>
      <c r="L15" s="150">
        <v>3.7442129629629624E-2</v>
      </c>
      <c r="M15" s="47">
        <v>28</v>
      </c>
      <c r="N15" s="151">
        <v>3.7997685185185183E-2</v>
      </c>
      <c r="O15" s="52"/>
      <c r="P15" s="72">
        <v>3.9849537037037037E-2</v>
      </c>
    </row>
    <row r="16" spans="1:16" x14ac:dyDescent="0.25">
      <c r="A16" s="67">
        <v>20</v>
      </c>
      <c r="B16" s="74" t="s">
        <v>203</v>
      </c>
      <c r="C16" s="69" t="s">
        <v>79</v>
      </c>
      <c r="D16" s="150">
        <v>3.9849537037037037E-2</v>
      </c>
      <c r="E16" s="296"/>
      <c r="F16" s="296"/>
      <c r="G16" s="296"/>
      <c r="H16" s="63"/>
      <c r="I16" s="67" t="s">
        <v>114</v>
      </c>
      <c r="J16" s="148" t="s">
        <v>8</v>
      </c>
      <c r="K16" s="149" t="s">
        <v>76</v>
      </c>
      <c r="L16" s="150">
        <v>3.7997685185185183E-2</v>
      </c>
      <c r="M16" s="47">
        <v>27</v>
      </c>
      <c r="N16" s="151">
        <v>3.8113425925925926E-2</v>
      </c>
      <c r="O16" s="63"/>
      <c r="P16" s="72">
        <v>4.0937500000000002E-2</v>
      </c>
    </row>
    <row r="17" spans="1:16" x14ac:dyDescent="0.25">
      <c r="A17" s="67">
        <v>25</v>
      </c>
      <c r="B17" s="148" t="s">
        <v>175</v>
      </c>
      <c r="C17" s="149" t="s">
        <v>76</v>
      </c>
      <c r="D17" s="70">
        <v>3.7442129629629624E-2</v>
      </c>
      <c r="E17" s="266"/>
      <c r="F17" s="266"/>
      <c r="G17" s="266"/>
      <c r="H17" s="52"/>
      <c r="I17" s="67" t="s">
        <v>115</v>
      </c>
      <c r="J17" s="148" t="s">
        <v>88</v>
      </c>
      <c r="K17" s="149" t="s">
        <v>76</v>
      </c>
      <c r="L17" s="150">
        <v>3.8113425925925926E-2</v>
      </c>
      <c r="M17" s="47">
        <v>26</v>
      </c>
      <c r="N17" s="151">
        <v>3.9097222222222221E-2</v>
      </c>
      <c r="O17" s="52"/>
      <c r="P17" s="72">
        <v>4.1203703703703708E-2</v>
      </c>
    </row>
    <row r="18" spans="1:16" x14ac:dyDescent="0.25">
      <c r="A18" s="67">
        <v>14</v>
      </c>
      <c r="B18" s="74" t="s">
        <v>208</v>
      </c>
      <c r="C18" s="69" t="s">
        <v>79</v>
      </c>
      <c r="D18" s="70">
        <v>4.3240740740740739E-2</v>
      </c>
      <c r="E18" s="266"/>
      <c r="F18" s="266"/>
      <c r="G18" s="266"/>
      <c r="H18" s="52"/>
      <c r="I18" s="59" t="s">
        <v>116</v>
      </c>
      <c r="J18" s="148" t="s">
        <v>53</v>
      </c>
      <c r="K18" s="149" t="s">
        <v>76</v>
      </c>
      <c r="L18" s="150">
        <v>3.9097222222222221E-2</v>
      </c>
      <c r="M18" s="47">
        <v>25</v>
      </c>
      <c r="N18" s="151">
        <v>3.9328703703703706E-2</v>
      </c>
      <c r="O18" s="52"/>
      <c r="P18" s="72">
        <v>4.3240740740740739E-2</v>
      </c>
    </row>
    <row r="19" spans="1:16" x14ac:dyDescent="0.25">
      <c r="A19" s="67">
        <v>8</v>
      </c>
      <c r="B19" s="74" t="s">
        <v>5</v>
      </c>
      <c r="C19" s="69" t="s">
        <v>79</v>
      </c>
      <c r="D19" s="70">
        <v>4.5277777777777778E-2</v>
      </c>
      <c r="E19" s="266"/>
      <c r="F19" s="266"/>
      <c r="G19" s="266"/>
      <c r="H19" s="63"/>
      <c r="I19" s="59" t="s">
        <v>118</v>
      </c>
      <c r="J19" s="74" t="s">
        <v>160</v>
      </c>
      <c r="K19" s="69" t="s">
        <v>79</v>
      </c>
      <c r="L19" s="70">
        <v>3.9120370370370368E-2</v>
      </c>
      <c r="M19" s="47">
        <v>24</v>
      </c>
      <c r="N19" s="151">
        <v>4.0057870370370369E-2</v>
      </c>
      <c r="O19" s="63"/>
      <c r="P19" s="72">
        <v>4.370370370370371E-2</v>
      </c>
    </row>
    <row r="20" spans="1:16" ht="13" x14ac:dyDescent="0.3">
      <c r="A20" s="67">
        <v>4</v>
      </c>
      <c r="B20" s="148" t="s">
        <v>200</v>
      </c>
      <c r="C20" s="149" t="s">
        <v>76</v>
      </c>
      <c r="D20" s="150">
        <v>4.2511574074074077E-2</v>
      </c>
      <c r="E20" s="296"/>
      <c r="F20" s="296"/>
      <c r="G20" s="296"/>
      <c r="H20" s="52"/>
      <c r="I20" s="67" t="s">
        <v>119</v>
      </c>
      <c r="J20" s="74" t="s">
        <v>183</v>
      </c>
      <c r="K20" s="69" t="s">
        <v>79</v>
      </c>
      <c r="L20" s="70">
        <v>3.9270833333333331E-2</v>
      </c>
      <c r="M20" s="47">
        <v>23</v>
      </c>
      <c r="N20" s="152">
        <v>0.30149305555555556</v>
      </c>
      <c r="O20" s="52"/>
      <c r="P20" s="153">
        <v>0.32119212962962962</v>
      </c>
    </row>
    <row r="21" spans="1:16" x14ac:dyDescent="0.25">
      <c r="A21" s="67">
        <v>17</v>
      </c>
      <c r="B21" s="148" t="s">
        <v>163</v>
      </c>
      <c r="C21" s="149" t="s">
        <v>76</v>
      </c>
      <c r="D21" s="150">
        <v>3.9328703703703706E-2</v>
      </c>
      <c r="E21" s="296"/>
      <c r="F21" s="296"/>
      <c r="G21" s="296"/>
      <c r="H21" s="63"/>
      <c r="I21" s="59" t="s">
        <v>120</v>
      </c>
      <c r="J21" s="148" t="s">
        <v>163</v>
      </c>
      <c r="K21" s="149" t="s">
        <v>76</v>
      </c>
      <c r="L21" s="150">
        <v>3.9328703703703706E-2</v>
      </c>
      <c r="M21" s="47">
        <v>22</v>
      </c>
      <c r="N21" s="63"/>
      <c r="O21" s="63"/>
      <c r="P21" s="63"/>
    </row>
    <row r="22" spans="1:16" x14ac:dyDescent="0.25">
      <c r="A22" s="67">
        <v>26</v>
      </c>
      <c r="B22" s="74" t="s">
        <v>155</v>
      </c>
      <c r="C22" s="69" t="s">
        <v>79</v>
      </c>
      <c r="D22" s="70">
        <v>3.3865740740740738E-2</v>
      </c>
      <c r="E22" s="266"/>
      <c r="F22" s="266"/>
      <c r="G22" s="266"/>
      <c r="H22" s="52"/>
      <c r="I22" s="59" t="s">
        <v>122</v>
      </c>
      <c r="J22" s="74" t="s">
        <v>203</v>
      </c>
      <c r="K22" s="69" t="s">
        <v>79</v>
      </c>
      <c r="L22" s="70">
        <v>3.9849537037037037E-2</v>
      </c>
      <c r="M22" s="47">
        <v>21</v>
      </c>
    </row>
    <row r="23" spans="1:16" x14ac:dyDescent="0.25">
      <c r="A23" s="67">
        <v>9</v>
      </c>
      <c r="B23" s="148" t="s">
        <v>202</v>
      </c>
      <c r="C23" s="149" t="s">
        <v>76</v>
      </c>
      <c r="D23" s="150">
        <v>4.1759259259259253E-2</v>
      </c>
      <c r="E23" s="296"/>
      <c r="F23" s="296"/>
      <c r="G23" s="296"/>
      <c r="H23" s="63"/>
      <c r="I23" s="67" t="s">
        <v>125</v>
      </c>
      <c r="J23" s="148" t="s">
        <v>181</v>
      </c>
      <c r="K23" s="149" t="s">
        <v>76</v>
      </c>
      <c r="L23" s="150">
        <v>4.0057870370370369E-2</v>
      </c>
      <c r="M23" s="47">
        <v>20</v>
      </c>
    </row>
    <row r="24" spans="1:16" x14ac:dyDescent="0.25">
      <c r="A24" s="67">
        <v>15</v>
      </c>
      <c r="B24" s="148" t="s">
        <v>206</v>
      </c>
      <c r="C24" s="149" t="s">
        <v>76</v>
      </c>
      <c r="D24" s="150">
        <v>4.071759259259259E-2</v>
      </c>
      <c r="E24" s="296"/>
      <c r="F24" s="296"/>
      <c r="G24" s="296"/>
      <c r="H24" s="52"/>
      <c r="I24" s="59" t="s">
        <v>127</v>
      </c>
      <c r="J24" s="148" t="s">
        <v>206</v>
      </c>
      <c r="K24" s="149" t="s">
        <v>76</v>
      </c>
      <c r="L24" s="150">
        <v>4.071759259259259E-2</v>
      </c>
      <c r="M24" s="47">
        <v>19</v>
      </c>
      <c r="N24" s="52"/>
      <c r="O24" s="52"/>
      <c r="P24" s="52"/>
    </row>
    <row r="25" spans="1:16" x14ac:dyDescent="0.25">
      <c r="A25" s="67">
        <v>0</v>
      </c>
      <c r="B25" s="74" t="s">
        <v>6</v>
      </c>
      <c r="C25" s="69" t="s">
        <v>79</v>
      </c>
      <c r="D25" s="150">
        <v>4.370370370370371E-2</v>
      </c>
      <c r="E25" s="296"/>
      <c r="F25" s="296"/>
      <c r="G25" s="296"/>
      <c r="H25" s="63"/>
      <c r="I25" s="67" t="s">
        <v>128</v>
      </c>
      <c r="J25" s="148" t="s">
        <v>182</v>
      </c>
      <c r="K25" s="149" t="s">
        <v>76</v>
      </c>
      <c r="L25" s="150">
        <v>4.0821759259259259E-2</v>
      </c>
      <c r="M25" s="47">
        <v>18</v>
      </c>
      <c r="N25" s="325" t="s">
        <v>129</v>
      </c>
      <c r="O25" s="325"/>
      <c r="P25" s="325"/>
    </row>
    <row r="26" spans="1:16" x14ac:dyDescent="0.25">
      <c r="A26" s="67">
        <v>13</v>
      </c>
      <c r="B26" s="148" t="s">
        <v>207</v>
      </c>
      <c r="C26" s="149" t="s">
        <v>76</v>
      </c>
      <c r="D26" s="150">
        <v>4.1238425925925921E-2</v>
      </c>
      <c r="E26" s="296"/>
      <c r="F26" s="296"/>
      <c r="G26" s="296"/>
      <c r="H26" s="52"/>
      <c r="I26" s="59" t="s">
        <v>130</v>
      </c>
      <c r="J26" s="148" t="s">
        <v>170</v>
      </c>
      <c r="K26" s="149" t="s">
        <v>76</v>
      </c>
      <c r="L26" s="150">
        <v>4.08912037037037E-2</v>
      </c>
      <c r="M26" s="47">
        <v>17</v>
      </c>
      <c r="N26" s="52"/>
      <c r="O26" s="52"/>
      <c r="P26" s="52"/>
    </row>
    <row r="27" spans="1:16" x14ac:dyDescent="0.25">
      <c r="A27" s="67">
        <v>24</v>
      </c>
      <c r="B27" s="74" t="s">
        <v>21</v>
      </c>
      <c r="C27" s="69" t="s">
        <v>79</v>
      </c>
      <c r="D27" s="70">
        <v>4.0937500000000002E-2</v>
      </c>
      <c r="E27" s="266"/>
      <c r="F27" s="266"/>
      <c r="G27" s="266"/>
      <c r="H27" s="63"/>
      <c r="I27" s="67" t="s">
        <v>131</v>
      </c>
      <c r="J27" s="74" t="s">
        <v>21</v>
      </c>
      <c r="K27" s="69" t="s">
        <v>79</v>
      </c>
      <c r="L27" s="70">
        <v>4.0937500000000002E-2</v>
      </c>
      <c r="M27" s="47">
        <v>16</v>
      </c>
      <c r="N27" s="47" t="s">
        <v>76</v>
      </c>
      <c r="O27" s="63"/>
      <c r="P27" s="47" t="s">
        <v>79</v>
      </c>
    </row>
    <row r="28" spans="1:16" x14ac:dyDescent="0.25">
      <c r="A28" s="67">
        <v>18</v>
      </c>
      <c r="B28" s="74" t="s">
        <v>183</v>
      </c>
      <c r="C28" s="69" t="s">
        <v>79</v>
      </c>
      <c r="D28" s="70">
        <v>3.9270833333333331E-2</v>
      </c>
      <c r="E28" s="266"/>
      <c r="F28" s="266"/>
      <c r="G28" s="266"/>
      <c r="H28" s="52"/>
      <c r="I28" s="67" t="s">
        <v>133</v>
      </c>
      <c r="J28" s="74" t="s">
        <v>173</v>
      </c>
      <c r="K28" s="69" t="s">
        <v>79</v>
      </c>
      <c r="L28" s="70">
        <v>4.1203703703703708E-2</v>
      </c>
      <c r="M28" s="47">
        <v>15</v>
      </c>
      <c r="N28" s="47">
        <v>333</v>
      </c>
      <c r="O28" s="52"/>
      <c r="P28" s="47">
        <v>163</v>
      </c>
    </row>
    <row r="29" spans="1:16" x14ac:dyDescent="0.25">
      <c r="A29" s="67">
        <v>21</v>
      </c>
      <c r="B29" s="148" t="s">
        <v>181</v>
      </c>
      <c r="C29" s="149" t="s">
        <v>76</v>
      </c>
      <c r="D29" s="70">
        <v>4.0057870370370369E-2</v>
      </c>
      <c r="E29" s="266"/>
      <c r="F29" s="266"/>
      <c r="G29" s="266"/>
      <c r="H29" s="63"/>
      <c r="I29" s="67" t="s">
        <v>135</v>
      </c>
      <c r="J29" s="148" t="s">
        <v>207</v>
      </c>
      <c r="K29" s="149" t="s">
        <v>76</v>
      </c>
      <c r="L29" s="150">
        <v>4.1238425925925921E-2</v>
      </c>
      <c r="M29" s="47">
        <v>14</v>
      </c>
      <c r="N29" s="63"/>
      <c r="O29" s="63"/>
      <c r="P29" s="63"/>
    </row>
    <row r="30" spans="1:16" x14ac:dyDescent="0.25">
      <c r="A30" s="67">
        <v>16</v>
      </c>
      <c r="B30" s="74" t="s">
        <v>173</v>
      </c>
      <c r="C30" s="69" t="s">
        <v>79</v>
      </c>
      <c r="D30" s="70">
        <v>4.1203703703703708E-2</v>
      </c>
      <c r="E30" s="266"/>
      <c r="F30" s="266"/>
      <c r="G30" s="266"/>
      <c r="H30" s="52"/>
      <c r="I30" s="67" t="s">
        <v>136</v>
      </c>
      <c r="J30" s="148" t="s">
        <v>62</v>
      </c>
      <c r="K30" s="149" t="s">
        <v>76</v>
      </c>
      <c r="L30" s="150">
        <v>4.1585648148148149E-2</v>
      </c>
      <c r="M30" s="47">
        <v>13</v>
      </c>
      <c r="N30" s="52"/>
      <c r="O30" s="52"/>
      <c r="P30" s="52"/>
    </row>
    <row r="31" spans="1:16" x14ac:dyDescent="0.25">
      <c r="A31" s="67">
        <v>23</v>
      </c>
      <c r="B31" s="148" t="s">
        <v>8</v>
      </c>
      <c r="C31" s="149" t="s">
        <v>76</v>
      </c>
      <c r="D31" s="150">
        <v>3.7997685185185183E-2</v>
      </c>
      <c r="E31" s="296"/>
      <c r="F31" s="296"/>
      <c r="G31" s="296"/>
      <c r="H31" s="63"/>
      <c r="I31" s="59" t="s">
        <v>137</v>
      </c>
      <c r="J31" s="148" t="s">
        <v>202</v>
      </c>
      <c r="K31" s="149" t="s">
        <v>76</v>
      </c>
      <c r="L31" s="150">
        <v>4.1759259259259253E-2</v>
      </c>
      <c r="M31" s="47">
        <v>12</v>
      </c>
      <c r="N31" s="63"/>
      <c r="O31" s="63"/>
      <c r="P31" s="63"/>
    </row>
    <row r="32" spans="1:16" x14ac:dyDescent="0.25">
      <c r="A32" s="67">
        <v>12</v>
      </c>
      <c r="B32" s="74" t="s">
        <v>205</v>
      </c>
      <c r="C32" s="69" t="s">
        <v>79</v>
      </c>
      <c r="D32" s="70">
        <v>4.4953703703703697E-2</v>
      </c>
      <c r="E32" s="266"/>
      <c r="F32" s="266"/>
      <c r="G32" s="266"/>
      <c r="H32" s="52"/>
      <c r="I32" s="67" t="s">
        <v>138</v>
      </c>
      <c r="J32" s="148" t="s">
        <v>200</v>
      </c>
      <c r="K32" s="149" t="s">
        <v>76</v>
      </c>
      <c r="L32" s="150">
        <v>4.2511574074074077E-2</v>
      </c>
      <c r="M32" s="47">
        <v>11</v>
      </c>
      <c r="N32" s="52"/>
      <c r="O32" s="52"/>
      <c r="P32" s="52"/>
    </row>
    <row r="33" spans="1:16" x14ac:dyDescent="0.25">
      <c r="A33" s="67">
        <v>2</v>
      </c>
      <c r="B33" s="148" t="s">
        <v>197</v>
      </c>
      <c r="C33" s="149" t="s">
        <v>76</v>
      </c>
      <c r="D33" s="70">
        <v>4.3159722222222224E-2</v>
      </c>
      <c r="E33" s="266"/>
      <c r="F33" s="266"/>
      <c r="G33" s="266"/>
      <c r="H33" s="13"/>
      <c r="I33" s="67" t="s">
        <v>139</v>
      </c>
      <c r="J33" s="148" t="s">
        <v>117</v>
      </c>
      <c r="K33" s="149" t="s">
        <v>76</v>
      </c>
      <c r="L33" s="150">
        <v>4.2615740740740739E-2</v>
      </c>
      <c r="M33" s="47">
        <v>10</v>
      </c>
      <c r="N33" s="13"/>
      <c r="O33" s="13"/>
      <c r="P33" s="13"/>
    </row>
    <row r="34" spans="1:16" x14ac:dyDescent="0.25">
      <c r="A34" s="67">
        <v>3</v>
      </c>
      <c r="B34" s="74" t="s">
        <v>199</v>
      </c>
      <c r="C34" s="69" t="s">
        <v>79</v>
      </c>
      <c r="D34" s="70">
        <v>5.3043981481481484E-2</v>
      </c>
      <c r="E34" s="266"/>
      <c r="F34" s="266"/>
      <c r="G34" s="266"/>
      <c r="H34" s="13"/>
      <c r="I34" s="67" t="s">
        <v>140</v>
      </c>
      <c r="J34" s="148" t="s">
        <v>197</v>
      </c>
      <c r="K34" s="149" t="s">
        <v>76</v>
      </c>
      <c r="L34" s="150">
        <v>4.3159722222222224E-2</v>
      </c>
      <c r="M34" s="47">
        <v>9</v>
      </c>
      <c r="N34" s="13"/>
      <c r="O34" s="13"/>
      <c r="P34" s="13"/>
    </row>
    <row r="35" spans="1:16" x14ac:dyDescent="0.25">
      <c r="A35" s="67">
        <v>5</v>
      </c>
      <c r="B35" s="148" t="s">
        <v>170</v>
      </c>
      <c r="C35" s="149" t="s">
        <v>76</v>
      </c>
      <c r="D35" s="70">
        <v>4.08912037037037E-2</v>
      </c>
      <c r="E35" s="266"/>
      <c r="F35" s="266"/>
      <c r="G35" s="266"/>
      <c r="H35" s="13"/>
      <c r="I35" s="59" t="s">
        <v>141</v>
      </c>
      <c r="J35" s="74" t="s">
        <v>208</v>
      </c>
      <c r="K35" s="69" t="s">
        <v>79</v>
      </c>
      <c r="L35" s="70">
        <v>4.3240740740740739E-2</v>
      </c>
      <c r="M35" s="47">
        <v>8</v>
      </c>
      <c r="N35" s="13"/>
      <c r="O35" s="13"/>
      <c r="P35" s="13"/>
    </row>
    <row r="36" spans="1:16" x14ac:dyDescent="0.25">
      <c r="A36" s="67">
        <v>1</v>
      </c>
      <c r="B36" s="148" t="s">
        <v>29</v>
      </c>
      <c r="C36" s="149" t="s">
        <v>76</v>
      </c>
      <c r="D36" s="150">
        <v>4.9664351851851855E-2</v>
      </c>
      <c r="E36" s="296"/>
      <c r="F36" s="296"/>
      <c r="G36" s="296"/>
      <c r="H36" s="13"/>
      <c r="I36" s="67" t="s">
        <v>142</v>
      </c>
      <c r="J36" s="74" t="s">
        <v>6</v>
      </c>
      <c r="K36" s="69" t="s">
        <v>79</v>
      </c>
      <c r="L36" s="70">
        <v>4.370370370370371E-2</v>
      </c>
      <c r="M36" s="47">
        <v>7</v>
      </c>
      <c r="N36" s="13"/>
      <c r="O36" s="13"/>
      <c r="P36" s="13"/>
    </row>
    <row r="37" spans="1:16" x14ac:dyDescent="0.25">
      <c r="A37" s="67">
        <v>6</v>
      </c>
      <c r="B37" s="74" t="s">
        <v>201</v>
      </c>
      <c r="C37" s="69" t="s">
        <v>79</v>
      </c>
      <c r="D37" s="150">
        <v>4.9664351851851855E-2</v>
      </c>
      <c r="E37" s="296"/>
      <c r="F37" s="296"/>
      <c r="G37" s="296"/>
      <c r="H37" s="13"/>
      <c r="I37" s="67" t="s">
        <v>143</v>
      </c>
      <c r="J37" s="74" t="s">
        <v>174</v>
      </c>
      <c r="K37" s="69" t="s">
        <v>79</v>
      </c>
      <c r="L37" s="70">
        <v>4.4861111111111109E-2</v>
      </c>
      <c r="M37" s="47">
        <v>6</v>
      </c>
      <c r="N37" s="13"/>
      <c r="O37" s="13"/>
      <c r="P37" s="13"/>
    </row>
    <row r="38" spans="1:16" x14ac:dyDescent="0.25">
      <c r="A38" s="67">
        <v>19</v>
      </c>
      <c r="B38" s="148" t="s">
        <v>53</v>
      </c>
      <c r="C38" s="149" t="s">
        <v>76</v>
      </c>
      <c r="D38" s="70">
        <v>3.9097222222222221E-2</v>
      </c>
      <c r="E38" s="266"/>
      <c r="F38" s="266"/>
      <c r="G38" s="266"/>
      <c r="H38" s="13"/>
      <c r="I38" s="67" t="s">
        <v>144</v>
      </c>
      <c r="J38" s="74" t="s">
        <v>205</v>
      </c>
      <c r="K38" s="69" t="s">
        <v>79</v>
      </c>
      <c r="L38" s="70">
        <v>4.4953703703703697E-2</v>
      </c>
      <c r="M38" s="47">
        <v>5</v>
      </c>
      <c r="N38" s="13"/>
      <c r="O38" s="13"/>
      <c r="P38" s="13"/>
    </row>
    <row r="39" spans="1:16" x14ac:dyDescent="0.25">
      <c r="A39" s="67">
        <v>30</v>
      </c>
      <c r="B39" s="148" t="s">
        <v>182</v>
      </c>
      <c r="C39" s="149" t="s">
        <v>76</v>
      </c>
      <c r="D39" s="70">
        <v>4.0821759259259259E-2</v>
      </c>
      <c r="E39" s="266"/>
      <c r="F39" s="266"/>
      <c r="G39" s="266"/>
      <c r="H39" s="13"/>
      <c r="I39" s="67" t="s">
        <v>145</v>
      </c>
      <c r="J39" s="74" t="s">
        <v>5</v>
      </c>
      <c r="K39" s="69" t="s">
        <v>79</v>
      </c>
      <c r="L39" s="70">
        <v>4.5277777777777778E-2</v>
      </c>
      <c r="M39" s="47">
        <v>4</v>
      </c>
      <c r="N39" s="13"/>
      <c r="O39" s="13"/>
      <c r="P39" s="13"/>
    </row>
    <row r="40" spans="1:16" x14ac:dyDescent="0.25">
      <c r="A40" s="67">
        <v>11</v>
      </c>
      <c r="B40" s="148" t="s">
        <v>62</v>
      </c>
      <c r="C40" s="149" t="s">
        <v>76</v>
      </c>
      <c r="D40" s="150">
        <v>4.1585648148148149E-2</v>
      </c>
      <c r="E40" s="296"/>
      <c r="F40" s="296"/>
      <c r="G40" s="296"/>
      <c r="H40" s="13"/>
      <c r="I40" s="67" t="s">
        <v>146</v>
      </c>
      <c r="J40" s="148" t="s">
        <v>29</v>
      </c>
      <c r="K40" s="149" t="s">
        <v>76</v>
      </c>
      <c r="L40" s="150">
        <v>4.9664351851851855E-2</v>
      </c>
      <c r="M40" s="47">
        <v>3</v>
      </c>
      <c r="N40" s="13"/>
      <c r="O40" s="13"/>
      <c r="P40" s="13"/>
    </row>
    <row r="41" spans="1:16" x14ac:dyDescent="0.25">
      <c r="A41" s="67">
        <v>10</v>
      </c>
      <c r="B41" s="74" t="s">
        <v>174</v>
      </c>
      <c r="C41" s="69" t="s">
        <v>79</v>
      </c>
      <c r="D41" s="70">
        <v>4.4861111111111109E-2</v>
      </c>
      <c r="E41" s="266"/>
      <c r="F41" s="266"/>
      <c r="G41" s="266"/>
      <c r="H41" s="13"/>
      <c r="I41" s="67" t="s">
        <v>147</v>
      </c>
      <c r="J41" s="74" t="s">
        <v>201</v>
      </c>
      <c r="K41" s="69" t="s">
        <v>79</v>
      </c>
      <c r="L41" s="70">
        <v>4.9664351851851855E-2</v>
      </c>
      <c r="M41" s="47">
        <v>2</v>
      </c>
      <c r="N41" s="13"/>
      <c r="O41" s="13"/>
      <c r="P41" s="13"/>
    </row>
    <row r="42" spans="1:16" x14ac:dyDescent="0.25">
      <c r="A42" s="67">
        <v>7</v>
      </c>
      <c r="B42" s="148" t="s">
        <v>117</v>
      </c>
      <c r="C42" s="149" t="s">
        <v>76</v>
      </c>
      <c r="D42" s="70">
        <v>4.2615740740740739E-2</v>
      </c>
      <c r="E42" s="266"/>
      <c r="F42" s="266"/>
      <c r="G42" s="266"/>
      <c r="H42" s="13"/>
      <c r="I42" s="67" t="s">
        <v>148</v>
      </c>
      <c r="J42" s="74" t="s">
        <v>199</v>
      </c>
      <c r="K42" s="69" t="s">
        <v>79</v>
      </c>
      <c r="L42" s="70">
        <v>5.3043981481481484E-2</v>
      </c>
      <c r="M42" s="47">
        <v>1</v>
      </c>
      <c r="N42" s="13"/>
      <c r="O42" s="13"/>
      <c r="P42" s="13"/>
    </row>
    <row r="44" spans="1:16" x14ac:dyDescent="0.25">
      <c r="D44" s="339" t="s">
        <v>204</v>
      </c>
      <c r="E44" s="340"/>
      <c r="F44" s="341"/>
    </row>
    <row r="45" spans="1:16" x14ac:dyDescent="0.25">
      <c r="D45" s="79"/>
      <c r="E45" s="80">
        <v>1.9699074074074074E-2</v>
      </c>
      <c r="F45" s="68"/>
    </row>
  </sheetData>
  <sortState xmlns:xlrd2="http://schemas.microsoft.com/office/spreadsheetml/2017/richdata2" ref="A12:D42">
    <sortCondition ref="B12:B42"/>
  </sortState>
  <mergeCells count="5">
    <mergeCell ref="D44:F44"/>
    <mergeCell ref="N25:P25"/>
    <mergeCell ref="A9:D9"/>
    <mergeCell ref="I9:L9"/>
    <mergeCell ref="N9:P9"/>
  </mergeCells>
  <pageMargins left="0.7" right="0.7" top="0.75" bottom="0.75" header="0.3" footer="0.3"/>
  <pageSetup paperSize="9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3"/>
  <sheetViews>
    <sheetView topLeftCell="B1" workbookViewId="0">
      <selection activeCell="I16" sqref="I16"/>
    </sheetView>
  </sheetViews>
  <sheetFormatPr defaultRowHeight="12.5" x14ac:dyDescent="0.25"/>
  <cols>
    <col min="1" max="1" width="0" hidden="1" customWidth="1"/>
    <col min="2" max="2" width="16.6328125" bestFit="1" customWidth="1"/>
    <col min="3" max="3" width="0" hidden="1" customWidth="1"/>
    <col min="7" max="17" width="0" hidden="1" customWidth="1"/>
  </cols>
  <sheetData>
    <row r="1" spans="1:16" ht="25.5" thickTop="1" x14ac:dyDescent="0.5">
      <c r="B1" s="300" t="s">
        <v>209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</row>
    <row r="2" spans="1:16" ht="20" x14ac:dyDescent="0.4">
      <c r="B2" s="303" t="s">
        <v>210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</row>
    <row r="3" spans="1:16" ht="17.5" x14ac:dyDescent="0.35">
      <c r="B3" s="308" t="s">
        <v>211</v>
      </c>
      <c r="C3" s="309"/>
      <c r="D3" s="309"/>
      <c r="E3" s="259"/>
      <c r="F3" s="259"/>
      <c r="G3" s="259"/>
      <c r="H3" s="40"/>
      <c r="I3" s="344" t="s">
        <v>212</v>
      </c>
      <c r="J3" s="344"/>
      <c r="K3" s="344"/>
      <c r="L3" s="47"/>
      <c r="M3" s="13"/>
      <c r="N3" s="13"/>
      <c r="O3" s="13"/>
      <c r="P3" s="155"/>
    </row>
    <row r="4" spans="1:16" ht="17.5" x14ac:dyDescent="0.35">
      <c r="B4" s="306" t="s">
        <v>100</v>
      </c>
      <c r="C4" s="307"/>
      <c r="D4" s="307"/>
      <c r="E4" s="260"/>
      <c r="F4" s="260"/>
      <c r="G4" s="260"/>
      <c r="H4" s="40"/>
      <c r="I4" s="317" t="s">
        <v>101</v>
      </c>
      <c r="J4" s="317"/>
      <c r="K4" s="317"/>
      <c r="L4" s="317"/>
      <c r="M4" s="13"/>
      <c r="N4" s="317" t="s">
        <v>102</v>
      </c>
      <c r="O4" s="317"/>
      <c r="P4" s="345"/>
    </row>
    <row r="5" spans="1:16" ht="17.5" hidden="1" x14ac:dyDescent="0.35">
      <c r="A5" s="156"/>
      <c r="B5" s="40"/>
      <c r="C5" s="13"/>
      <c r="D5" s="13"/>
      <c r="E5" s="13"/>
      <c r="F5" s="13"/>
      <c r="G5" s="13"/>
      <c r="H5" s="13"/>
      <c r="I5" s="41"/>
      <c r="J5" s="42"/>
      <c r="K5" s="13"/>
      <c r="L5" s="13"/>
      <c r="M5" s="44" t="s">
        <v>103</v>
      </c>
      <c r="N5" s="13"/>
      <c r="O5" s="13"/>
      <c r="P5" s="155"/>
    </row>
    <row r="6" spans="1:16" ht="15.5" x14ac:dyDescent="0.35">
      <c r="A6" s="157" t="s">
        <v>104</v>
      </c>
      <c r="B6" s="45" t="s">
        <v>105</v>
      </c>
      <c r="C6" s="45" t="s">
        <v>75</v>
      </c>
      <c r="D6" s="45" t="s">
        <v>35</v>
      </c>
      <c r="E6" s="45"/>
      <c r="F6" s="45"/>
      <c r="G6" s="45"/>
      <c r="H6" s="46"/>
      <c r="I6" s="45" t="s">
        <v>106</v>
      </c>
      <c r="J6" s="45" t="s">
        <v>105</v>
      </c>
      <c r="K6" s="45" t="s">
        <v>75</v>
      </c>
      <c r="L6" s="45" t="s">
        <v>35</v>
      </c>
      <c r="M6" s="47"/>
      <c r="N6" s="45" t="s">
        <v>76</v>
      </c>
      <c r="O6" s="46"/>
      <c r="P6" s="158" t="s">
        <v>79</v>
      </c>
    </row>
    <row r="7" spans="1:16" x14ac:dyDescent="0.25">
      <c r="A7" s="297">
        <v>24</v>
      </c>
      <c r="B7" s="54" t="s">
        <v>198</v>
      </c>
      <c r="C7" s="154" t="s">
        <v>76</v>
      </c>
      <c r="D7" s="56">
        <v>2.6481481481481481E-2</v>
      </c>
      <c r="E7" s="265"/>
      <c r="F7" s="265"/>
      <c r="G7" s="265"/>
      <c r="H7" s="52"/>
      <c r="I7" s="53" t="s">
        <v>108</v>
      </c>
      <c r="J7" s="54" t="s">
        <v>198</v>
      </c>
      <c r="K7" s="154" t="s">
        <v>76</v>
      </c>
      <c r="L7" s="56">
        <v>2.6481481481481481E-2</v>
      </c>
      <c r="M7" s="47">
        <v>24</v>
      </c>
      <c r="N7" s="57">
        <v>2.6481481481481481E-2</v>
      </c>
      <c r="O7" s="52"/>
      <c r="P7" s="159">
        <v>2.6793981481481485E-2</v>
      </c>
    </row>
    <row r="8" spans="1:16" x14ac:dyDescent="0.25">
      <c r="A8" s="160">
        <v>18</v>
      </c>
      <c r="B8" s="74" t="s">
        <v>160</v>
      </c>
      <c r="C8" s="69" t="s">
        <v>79</v>
      </c>
      <c r="D8" s="70">
        <v>3.1516203703703706E-2</v>
      </c>
      <c r="E8" s="266"/>
      <c r="F8" s="266"/>
      <c r="G8" s="266"/>
      <c r="H8" s="63"/>
      <c r="I8" s="67" t="s">
        <v>109</v>
      </c>
      <c r="J8" s="74" t="s">
        <v>90</v>
      </c>
      <c r="K8" s="69" t="s">
        <v>79</v>
      </c>
      <c r="L8" s="70">
        <v>2.6793981481481485E-2</v>
      </c>
      <c r="M8" s="47">
        <v>23</v>
      </c>
      <c r="N8" s="65">
        <v>3.0381944444444444E-2</v>
      </c>
      <c r="O8" s="63"/>
      <c r="P8" s="161">
        <v>2.7256944444444445E-2</v>
      </c>
    </row>
    <row r="9" spans="1:16" x14ac:dyDescent="0.25">
      <c r="A9" s="160">
        <v>21</v>
      </c>
      <c r="B9" s="74" t="s">
        <v>203</v>
      </c>
      <c r="C9" s="69" t="s">
        <v>79</v>
      </c>
      <c r="D9" s="70">
        <v>3.0717592592592591E-2</v>
      </c>
      <c r="E9" s="266"/>
      <c r="F9" s="266"/>
      <c r="G9" s="266"/>
      <c r="H9" s="52"/>
      <c r="I9" s="67" t="s">
        <v>111</v>
      </c>
      <c r="J9" s="74" t="s">
        <v>126</v>
      </c>
      <c r="K9" s="69" t="s">
        <v>79</v>
      </c>
      <c r="L9" s="70">
        <v>2.7256944444444445E-2</v>
      </c>
      <c r="M9" s="47">
        <v>22</v>
      </c>
      <c r="N9" s="65">
        <v>3.0821759259259257E-2</v>
      </c>
      <c r="O9" s="52"/>
      <c r="P9" s="161">
        <v>3.0578703703703702E-2</v>
      </c>
    </row>
    <row r="10" spans="1:16" x14ac:dyDescent="0.25">
      <c r="A10" s="160">
        <v>8</v>
      </c>
      <c r="B10" s="74" t="s">
        <v>3</v>
      </c>
      <c r="C10" s="69" t="s">
        <v>79</v>
      </c>
      <c r="D10" s="70">
        <v>3.498842592592593E-2</v>
      </c>
      <c r="E10" s="266"/>
      <c r="F10" s="266"/>
      <c r="G10" s="266"/>
      <c r="H10" s="52"/>
      <c r="I10" s="59" t="s">
        <v>113</v>
      </c>
      <c r="J10" s="60" t="s">
        <v>181</v>
      </c>
      <c r="K10" s="75" t="s">
        <v>76</v>
      </c>
      <c r="L10" s="64">
        <v>3.0381944444444444E-2</v>
      </c>
      <c r="M10" s="47">
        <v>21</v>
      </c>
      <c r="N10" s="65">
        <v>3.1736111111111111E-2</v>
      </c>
      <c r="O10" s="52"/>
      <c r="P10" s="161">
        <v>3.0717592592592591E-2</v>
      </c>
    </row>
    <row r="11" spans="1:16" x14ac:dyDescent="0.25">
      <c r="A11" s="162">
        <v>19</v>
      </c>
      <c r="B11" s="60" t="s">
        <v>175</v>
      </c>
      <c r="C11" s="75" t="s">
        <v>76</v>
      </c>
      <c r="D11" s="64">
        <v>3.7986111111111116E-2</v>
      </c>
      <c r="E11" s="265"/>
      <c r="F11" s="265"/>
      <c r="G11" s="265"/>
      <c r="H11" s="63"/>
      <c r="I11" s="67" t="s">
        <v>114</v>
      </c>
      <c r="J11" s="74" t="s">
        <v>217</v>
      </c>
      <c r="K11" s="69" t="s">
        <v>79</v>
      </c>
      <c r="L11" s="70">
        <v>3.0578703703703702E-2</v>
      </c>
      <c r="M11" s="47">
        <v>20</v>
      </c>
      <c r="N11" s="65">
        <v>3.1828703703703706E-2</v>
      </c>
      <c r="O11" s="63"/>
      <c r="P11" s="161">
        <v>3.1516203703703706E-2</v>
      </c>
    </row>
    <row r="12" spans="1:16" x14ac:dyDescent="0.25">
      <c r="A12" s="162">
        <v>11</v>
      </c>
      <c r="B12" s="60" t="s">
        <v>163</v>
      </c>
      <c r="C12" s="75" t="s">
        <v>76</v>
      </c>
      <c r="D12" s="64">
        <v>3.4062500000000002E-2</v>
      </c>
      <c r="E12" s="265"/>
      <c r="F12" s="265"/>
      <c r="G12" s="265"/>
      <c r="H12" s="52"/>
      <c r="I12" s="67" t="s">
        <v>115</v>
      </c>
      <c r="J12" s="74" t="s">
        <v>203</v>
      </c>
      <c r="K12" s="69" t="s">
        <v>79</v>
      </c>
      <c r="L12" s="70">
        <v>3.0717592592592591E-2</v>
      </c>
      <c r="M12" s="47">
        <v>19</v>
      </c>
      <c r="N12" s="65">
        <v>3.2557870370370369E-2</v>
      </c>
      <c r="O12" s="52"/>
      <c r="P12" s="161">
        <v>3.1875000000000001E-2</v>
      </c>
    </row>
    <row r="13" spans="1:16" x14ac:dyDescent="0.25">
      <c r="A13" s="160">
        <v>10</v>
      </c>
      <c r="B13" s="74" t="s">
        <v>6</v>
      </c>
      <c r="C13" s="69" t="s">
        <v>79</v>
      </c>
      <c r="D13" s="70">
        <v>3.3692129629629627E-2</v>
      </c>
      <c r="E13" s="266"/>
      <c r="F13" s="266"/>
      <c r="G13" s="266"/>
      <c r="H13" s="52"/>
      <c r="I13" s="59" t="s">
        <v>116</v>
      </c>
      <c r="J13" s="60" t="s">
        <v>8</v>
      </c>
      <c r="K13" s="75" t="s">
        <v>76</v>
      </c>
      <c r="L13" s="64">
        <v>3.0821759259259257E-2</v>
      </c>
      <c r="M13" s="47">
        <v>18</v>
      </c>
      <c r="N13" s="65">
        <v>3.4062500000000002E-2</v>
      </c>
      <c r="O13" s="52"/>
      <c r="P13" s="161">
        <v>3.3263888888888891E-2</v>
      </c>
    </row>
    <row r="14" spans="1:16" x14ac:dyDescent="0.25">
      <c r="A14" s="160">
        <v>1</v>
      </c>
      <c r="B14" s="74" t="s">
        <v>213</v>
      </c>
      <c r="C14" s="69" t="s">
        <v>79</v>
      </c>
      <c r="D14" s="70">
        <v>3.8958333333333338E-2</v>
      </c>
      <c r="E14" s="266"/>
      <c r="F14" s="266"/>
      <c r="G14" s="266"/>
      <c r="H14" s="63"/>
      <c r="I14" s="67" t="s">
        <v>118</v>
      </c>
      <c r="J14" s="74" t="s">
        <v>160</v>
      </c>
      <c r="K14" s="69" t="s">
        <v>79</v>
      </c>
      <c r="L14" s="70">
        <v>3.1516203703703706E-2</v>
      </c>
      <c r="M14" s="47">
        <v>17</v>
      </c>
      <c r="N14" s="65">
        <v>3.7106481481481483E-2</v>
      </c>
      <c r="O14" s="63"/>
      <c r="P14" s="161">
        <v>3.3692129629629627E-2</v>
      </c>
    </row>
    <row r="15" spans="1:16" x14ac:dyDescent="0.25">
      <c r="A15" s="160">
        <v>6</v>
      </c>
      <c r="B15" s="74" t="s">
        <v>218</v>
      </c>
      <c r="C15" s="69" t="s">
        <v>79</v>
      </c>
      <c r="D15" s="70">
        <v>3.9675925925925927E-2</v>
      </c>
      <c r="E15" s="266"/>
      <c r="F15" s="266"/>
      <c r="G15" s="266"/>
      <c r="H15" s="52"/>
      <c r="I15" s="59" t="s">
        <v>119</v>
      </c>
      <c r="J15" s="60" t="s">
        <v>175</v>
      </c>
      <c r="K15" s="75" t="s">
        <v>76</v>
      </c>
      <c r="L15" s="64">
        <v>3.1736111111111111E-2</v>
      </c>
      <c r="M15" s="47">
        <v>16</v>
      </c>
      <c r="N15" s="77">
        <v>0.25497685185185187</v>
      </c>
      <c r="O15" s="52"/>
      <c r="P15" s="163">
        <v>0.24569444444444444</v>
      </c>
    </row>
    <row r="16" spans="1:16" x14ac:dyDescent="0.25">
      <c r="A16" s="160">
        <v>14</v>
      </c>
      <c r="B16" s="74" t="s">
        <v>21</v>
      </c>
      <c r="C16" s="69" t="s">
        <v>79</v>
      </c>
      <c r="D16" s="70">
        <v>3.3263888888888891E-2</v>
      </c>
      <c r="E16" s="266"/>
      <c r="F16" s="266"/>
      <c r="G16" s="266"/>
      <c r="H16" s="63"/>
      <c r="I16" s="67" t="s">
        <v>120</v>
      </c>
      <c r="J16" s="60" t="s">
        <v>170</v>
      </c>
      <c r="K16" s="75" t="s">
        <v>76</v>
      </c>
      <c r="L16" s="64">
        <v>3.1828703703703706E-2</v>
      </c>
      <c r="M16" s="47">
        <v>15</v>
      </c>
      <c r="N16" s="63"/>
      <c r="O16" s="63"/>
      <c r="P16" s="164"/>
    </row>
    <row r="17" spans="1:16" x14ac:dyDescent="0.25">
      <c r="A17" s="160">
        <v>16</v>
      </c>
      <c r="B17" s="74" t="s">
        <v>183</v>
      </c>
      <c r="C17" s="69" t="s">
        <v>79</v>
      </c>
      <c r="D17" s="70">
        <v>3.3831018518518517E-2</v>
      </c>
      <c r="E17" s="266"/>
      <c r="F17" s="266"/>
      <c r="G17" s="266"/>
      <c r="H17" s="52"/>
      <c r="I17" s="59" t="s">
        <v>122</v>
      </c>
      <c r="J17" s="74" t="s">
        <v>219</v>
      </c>
      <c r="K17" s="69" t="s">
        <v>79</v>
      </c>
      <c r="L17" s="70">
        <v>3.1875000000000001E-2</v>
      </c>
      <c r="M17" s="47">
        <v>14</v>
      </c>
    </row>
    <row r="18" spans="1:16" x14ac:dyDescent="0.25">
      <c r="A18" s="160">
        <v>22</v>
      </c>
      <c r="B18" s="74" t="s">
        <v>90</v>
      </c>
      <c r="C18" s="69" t="s">
        <v>79</v>
      </c>
      <c r="D18" s="70">
        <v>2.6793981481481485E-2</v>
      </c>
      <c r="E18" s="266"/>
      <c r="F18" s="266"/>
      <c r="G18" s="266"/>
      <c r="H18" s="63"/>
      <c r="I18" s="67" t="s">
        <v>125</v>
      </c>
      <c r="J18" s="60" t="s">
        <v>53</v>
      </c>
      <c r="K18" s="75" t="s">
        <v>76</v>
      </c>
      <c r="L18" s="64">
        <v>3.2557870370370369E-2</v>
      </c>
      <c r="M18" s="47">
        <v>13</v>
      </c>
    </row>
    <row r="19" spans="1:16" x14ac:dyDescent="0.25">
      <c r="A19" s="162">
        <v>17</v>
      </c>
      <c r="B19" s="60" t="s">
        <v>181</v>
      </c>
      <c r="C19" s="75" t="s">
        <v>76</v>
      </c>
      <c r="D19" s="64">
        <v>3.0381944444444444E-2</v>
      </c>
      <c r="E19" s="265"/>
      <c r="F19" s="265"/>
      <c r="G19" s="265"/>
      <c r="H19" s="52"/>
      <c r="I19" s="67" t="s">
        <v>127</v>
      </c>
      <c r="J19" s="74" t="s">
        <v>21</v>
      </c>
      <c r="K19" s="69" t="s">
        <v>79</v>
      </c>
      <c r="L19" s="70">
        <v>3.3263888888888891E-2</v>
      </c>
      <c r="M19" s="47">
        <v>12</v>
      </c>
      <c r="N19" s="52"/>
      <c r="O19" s="52"/>
      <c r="P19" s="166"/>
    </row>
    <row r="20" spans="1:16" x14ac:dyDescent="0.25">
      <c r="A20" s="160">
        <v>20</v>
      </c>
      <c r="B20" s="74" t="s">
        <v>217</v>
      </c>
      <c r="C20" s="69" t="s">
        <v>79</v>
      </c>
      <c r="D20" s="70">
        <v>3.0578703703703702E-2</v>
      </c>
      <c r="E20" s="266"/>
      <c r="F20" s="266"/>
      <c r="G20" s="266"/>
      <c r="H20" s="63"/>
      <c r="I20" s="67" t="s">
        <v>128</v>
      </c>
      <c r="J20" s="74" t="s">
        <v>6</v>
      </c>
      <c r="K20" s="69" t="s">
        <v>79</v>
      </c>
      <c r="L20" s="70">
        <v>3.3692129629629627E-2</v>
      </c>
      <c r="M20" s="47">
        <v>11</v>
      </c>
      <c r="N20" s="325" t="s">
        <v>129</v>
      </c>
      <c r="O20" s="325"/>
      <c r="P20" s="343"/>
    </row>
    <row r="21" spans="1:16" x14ac:dyDescent="0.25">
      <c r="A21" s="162">
        <v>15</v>
      </c>
      <c r="B21" s="60" t="s">
        <v>8</v>
      </c>
      <c r="C21" s="75" t="s">
        <v>76</v>
      </c>
      <c r="D21" s="64">
        <v>3.0821759259259257E-2</v>
      </c>
      <c r="E21" s="265"/>
      <c r="F21" s="265"/>
      <c r="G21" s="265"/>
      <c r="H21" s="52"/>
      <c r="I21" s="59" t="s">
        <v>130</v>
      </c>
      <c r="J21" s="74" t="s">
        <v>183</v>
      </c>
      <c r="K21" s="69" t="s">
        <v>79</v>
      </c>
      <c r="L21" s="70">
        <v>3.3831018518518517E-2</v>
      </c>
      <c r="M21" s="47">
        <v>10</v>
      </c>
      <c r="N21" s="52"/>
      <c r="O21" s="52"/>
      <c r="P21" s="166"/>
    </row>
    <row r="22" spans="1:16" x14ac:dyDescent="0.25">
      <c r="A22" s="162">
        <v>4</v>
      </c>
      <c r="B22" s="60" t="s">
        <v>216</v>
      </c>
      <c r="C22" s="75" t="s">
        <v>76</v>
      </c>
      <c r="D22" s="64">
        <v>3.7106481481481483E-2</v>
      </c>
      <c r="E22" s="265"/>
      <c r="F22" s="265"/>
      <c r="G22" s="265"/>
      <c r="H22" s="63"/>
      <c r="I22" s="67" t="s">
        <v>131</v>
      </c>
      <c r="J22" s="60" t="s">
        <v>163</v>
      </c>
      <c r="K22" s="75" t="s">
        <v>76</v>
      </c>
      <c r="L22" s="64">
        <v>3.4062500000000002E-2</v>
      </c>
      <c r="M22" s="47">
        <v>9</v>
      </c>
      <c r="N22" s="47" t="s">
        <v>76</v>
      </c>
      <c r="O22" s="63"/>
      <c r="P22" s="167" t="s">
        <v>79</v>
      </c>
    </row>
    <row r="23" spans="1:16" x14ac:dyDescent="0.25">
      <c r="A23" s="160">
        <v>2</v>
      </c>
      <c r="B23" s="74" t="s">
        <v>214</v>
      </c>
      <c r="C23" s="69" t="s">
        <v>79</v>
      </c>
      <c r="D23" s="70">
        <v>4.6979166666666662E-2</v>
      </c>
      <c r="E23" s="266"/>
      <c r="F23" s="266"/>
      <c r="G23" s="266"/>
      <c r="H23" s="52"/>
      <c r="I23" s="67" t="s">
        <v>133</v>
      </c>
      <c r="J23" s="74" t="s">
        <v>3</v>
      </c>
      <c r="K23" s="69" t="s">
        <v>79</v>
      </c>
      <c r="L23" s="70">
        <v>3.498842592592593E-2</v>
      </c>
      <c r="M23" s="47">
        <v>8</v>
      </c>
      <c r="N23" s="47">
        <v>125</v>
      </c>
      <c r="O23" s="52"/>
      <c r="P23" s="167">
        <v>175</v>
      </c>
    </row>
    <row r="24" spans="1:16" x14ac:dyDescent="0.25">
      <c r="A24" s="162">
        <v>9</v>
      </c>
      <c r="B24" s="60" t="s">
        <v>170</v>
      </c>
      <c r="C24" s="75" t="s">
        <v>76</v>
      </c>
      <c r="D24" s="64">
        <v>3.1828703703703706E-2</v>
      </c>
      <c r="E24" s="265"/>
      <c r="F24" s="265"/>
      <c r="G24" s="265"/>
      <c r="H24" s="63"/>
      <c r="I24" s="59" t="s">
        <v>135</v>
      </c>
      <c r="J24" s="74" t="s">
        <v>174</v>
      </c>
      <c r="K24" s="69" t="s">
        <v>79</v>
      </c>
      <c r="L24" s="70">
        <v>3.7071759259259256E-2</v>
      </c>
      <c r="M24" s="47">
        <v>7</v>
      </c>
      <c r="N24" s="63"/>
      <c r="O24" s="63"/>
      <c r="P24" s="164"/>
    </row>
    <row r="25" spans="1:16" x14ac:dyDescent="0.25">
      <c r="A25" s="162">
        <v>13</v>
      </c>
      <c r="B25" s="60" t="s">
        <v>53</v>
      </c>
      <c r="C25" s="75" t="s">
        <v>76</v>
      </c>
      <c r="D25" s="64">
        <v>3.2557870370370369E-2</v>
      </c>
      <c r="E25" s="265"/>
      <c r="F25" s="265"/>
      <c r="G25" s="265"/>
      <c r="H25" s="52"/>
      <c r="I25" s="59" t="s">
        <v>136</v>
      </c>
      <c r="J25" s="60" t="s">
        <v>216</v>
      </c>
      <c r="K25" s="75" t="s">
        <v>76</v>
      </c>
      <c r="L25" s="64">
        <v>3.7106481481481483E-2</v>
      </c>
      <c r="M25" s="47">
        <v>6</v>
      </c>
      <c r="N25" s="52"/>
      <c r="O25" s="52"/>
      <c r="P25" s="166"/>
    </row>
    <row r="26" spans="1:16" x14ac:dyDescent="0.25">
      <c r="A26" s="160">
        <v>3</v>
      </c>
      <c r="B26" s="74" t="s">
        <v>215</v>
      </c>
      <c r="C26" s="69" t="s">
        <v>79</v>
      </c>
      <c r="D26" s="70">
        <v>5.0034722222222223E-2</v>
      </c>
      <c r="E26" s="266"/>
      <c r="F26" s="266"/>
      <c r="G26" s="266"/>
      <c r="H26" s="63"/>
      <c r="I26" s="67" t="s">
        <v>137</v>
      </c>
      <c r="J26" s="74" t="s">
        <v>213</v>
      </c>
      <c r="K26" s="69" t="s">
        <v>79</v>
      </c>
      <c r="L26" s="70">
        <v>3.8958333333333338E-2</v>
      </c>
      <c r="M26" s="47">
        <v>5</v>
      </c>
      <c r="N26" s="63"/>
      <c r="O26" s="63"/>
      <c r="P26" s="164"/>
    </row>
    <row r="27" spans="1:16" x14ac:dyDescent="0.25">
      <c r="A27" s="160">
        <v>5</v>
      </c>
      <c r="B27" s="74" t="s">
        <v>174</v>
      </c>
      <c r="C27" s="69" t="s">
        <v>79</v>
      </c>
      <c r="D27" s="70">
        <v>3.7071759259259256E-2</v>
      </c>
      <c r="E27" s="266"/>
      <c r="F27" s="266"/>
      <c r="G27" s="266"/>
      <c r="H27" s="52"/>
      <c r="I27" s="67" t="s">
        <v>138</v>
      </c>
      <c r="J27" s="74" t="s">
        <v>218</v>
      </c>
      <c r="K27" s="69" t="s">
        <v>79</v>
      </c>
      <c r="L27" s="70">
        <v>3.9675925925925927E-2</v>
      </c>
      <c r="M27" s="47">
        <v>4</v>
      </c>
      <c r="N27" s="52"/>
      <c r="O27" s="52"/>
      <c r="P27" s="166"/>
    </row>
    <row r="28" spans="1:16" x14ac:dyDescent="0.25">
      <c r="A28" s="162">
        <v>7</v>
      </c>
      <c r="B28" s="60" t="s">
        <v>117</v>
      </c>
      <c r="C28" s="75" t="s">
        <v>76</v>
      </c>
      <c r="D28" s="64">
        <v>4.0150462962962964E-2</v>
      </c>
      <c r="E28" s="265"/>
      <c r="F28" s="265"/>
      <c r="G28" s="265"/>
      <c r="H28" s="13"/>
      <c r="I28" s="59" t="s">
        <v>139</v>
      </c>
      <c r="J28" s="60" t="s">
        <v>117</v>
      </c>
      <c r="K28" s="75" t="s">
        <v>76</v>
      </c>
      <c r="L28" s="64">
        <v>4.0150462962962964E-2</v>
      </c>
      <c r="M28" s="47">
        <v>3</v>
      </c>
      <c r="N28" s="13"/>
      <c r="O28" s="13"/>
      <c r="P28" s="155"/>
    </row>
    <row r="29" spans="1:16" x14ac:dyDescent="0.25">
      <c r="A29" s="160">
        <v>23</v>
      </c>
      <c r="B29" s="74" t="s">
        <v>126</v>
      </c>
      <c r="C29" s="69" t="s">
        <v>79</v>
      </c>
      <c r="D29" s="70">
        <v>2.7256944444444445E-2</v>
      </c>
      <c r="E29" s="266"/>
      <c r="F29" s="266"/>
      <c r="G29" s="266"/>
      <c r="H29" s="13"/>
      <c r="I29" s="67" t="s">
        <v>140</v>
      </c>
      <c r="J29" s="74" t="s">
        <v>214</v>
      </c>
      <c r="K29" s="69" t="s">
        <v>79</v>
      </c>
      <c r="L29" s="70">
        <v>4.6979166666666662E-2</v>
      </c>
      <c r="M29" s="47">
        <v>2</v>
      </c>
      <c r="N29" s="13"/>
      <c r="O29" s="13"/>
      <c r="P29" s="155"/>
    </row>
    <row r="30" spans="1:16" ht="13" thickBot="1" x14ac:dyDescent="0.3">
      <c r="A30" s="298">
        <v>12</v>
      </c>
      <c r="B30" s="170" t="s">
        <v>219</v>
      </c>
      <c r="C30" s="171" t="s">
        <v>79</v>
      </c>
      <c r="D30" s="172">
        <v>3.1875000000000001E-2</v>
      </c>
      <c r="E30" s="299"/>
      <c r="F30" s="299"/>
      <c r="G30" s="299"/>
      <c r="H30" s="168"/>
      <c r="I30" s="169" t="s">
        <v>141</v>
      </c>
      <c r="J30" s="170" t="s">
        <v>215</v>
      </c>
      <c r="K30" s="171" t="s">
        <v>79</v>
      </c>
      <c r="L30" s="172">
        <v>5.0034722222222223E-2</v>
      </c>
      <c r="M30" s="173">
        <v>1</v>
      </c>
      <c r="N30" s="168"/>
      <c r="O30" s="168"/>
      <c r="P30" s="174"/>
    </row>
    <row r="31" spans="1:16" ht="13" thickTop="1" x14ac:dyDescent="0.25"/>
    <row r="32" spans="1:16" x14ac:dyDescent="0.25">
      <c r="D32" s="339" t="s">
        <v>220</v>
      </c>
      <c r="E32" s="340"/>
      <c r="F32" s="342"/>
    </row>
    <row r="33" spans="4:6" x14ac:dyDescent="0.25">
      <c r="D33" s="79"/>
      <c r="E33" s="80">
        <v>9.2824074074074076E-3</v>
      </c>
      <c r="F33" s="165"/>
    </row>
  </sheetData>
  <sortState xmlns:xlrd2="http://schemas.microsoft.com/office/spreadsheetml/2017/richdata2" ref="A7:D30">
    <sortCondition ref="B7:B30"/>
  </sortState>
  <mergeCells count="5">
    <mergeCell ref="D32:F32"/>
    <mergeCell ref="N20:P20"/>
    <mergeCell ref="I3:K3"/>
    <mergeCell ref="I4:L4"/>
    <mergeCell ref="N4:P4"/>
  </mergeCells>
  <pageMargins left="0.7" right="0.7" top="0.75" bottom="0.75" header="0.3" footer="0.3"/>
  <pageSetup paperSize="9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8"/>
  <sheetViews>
    <sheetView topLeftCell="B1" workbookViewId="0">
      <selection activeCell="I16" sqref="I16"/>
    </sheetView>
  </sheetViews>
  <sheetFormatPr defaultRowHeight="12.5" x14ac:dyDescent="0.25"/>
  <cols>
    <col min="1" max="1" width="8.7265625" hidden="1" customWidth="1"/>
    <col min="2" max="2" width="17.08984375" bestFit="1" customWidth="1"/>
    <col min="3" max="5" width="0" hidden="1" customWidth="1"/>
    <col min="8" max="8" width="0" hidden="1" customWidth="1"/>
  </cols>
  <sheetData>
    <row r="1" spans="1:8" ht="15.5" x14ac:dyDescent="0.25">
      <c r="B1" s="311" t="s">
        <v>150</v>
      </c>
      <c r="C1" s="288"/>
      <c r="D1" s="288"/>
      <c r="E1" s="288"/>
      <c r="F1" s="288"/>
      <c r="G1" s="288"/>
      <c r="H1" s="289"/>
    </row>
    <row r="2" spans="1:8" ht="15.5" x14ac:dyDescent="0.25">
      <c r="B2" s="311" t="s">
        <v>221</v>
      </c>
      <c r="C2" s="288"/>
      <c r="D2" s="288"/>
      <c r="E2" s="288"/>
      <c r="F2" s="288"/>
      <c r="G2" s="288"/>
      <c r="H2" s="289"/>
    </row>
    <row r="3" spans="1:8" ht="15.5" x14ac:dyDescent="0.25">
      <c r="A3" s="107" t="s">
        <v>74</v>
      </c>
      <c r="B3" s="108" t="s">
        <v>2</v>
      </c>
      <c r="C3" s="108" t="s">
        <v>75</v>
      </c>
      <c r="D3" s="108" t="s">
        <v>33</v>
      </c>
      <c r="E3" s="108" t="s">
        <v>34</v>
      </c>
      <c r="F3" s="108" t="s">
        <v>151</v>
      </c>
      <c r="G3" s="108"/>
      <c r="H3" s="175" t="s">
        <v>103</v>
      </c>
    </row>
    <row r="4" spans="1:8" ht="15.5" x14ac:dyDescent="0.25">
      <c r="A4" s="113">
        <v>9</v>
      </c>
      <c r="B4" s="121" t="s">
        <v>225</v>
      </c>
      <c r="C4" s="112" t="s">
        <v>76</v>
      </c>
      <c r="D4" s="116">
        <v>6.2499999999999995E-3</v>
      </c>
      <c r="E4" s="116">
        <v>4.2754629629629635E-2</v>
      </c>
      <c r="F4" s="116">
        <v>3.650462962962963E-2</v>
      </c>
      <c r="G4" s="176"/>
      <c r="H4" s="177"/>
    </row>
    <row r="5" spans="1:8" ht="15.5" x14ac:dyDescent="0.25">
      <c r="A5" s="113">
        <v>16</v>
      </c>
      <c r="B5" s="114" t="s">
        <v>228</v>
      </c>
      <c r="C5" s="310" t="s">
        <v>156</v>
      </c>
      <c r="D5" s="116">
        <v>1.1111111111111112E-2</v>
      </c>
      <c r="E5" s="116">
        <v>4.3148148148148151E-2</v>
      </c>
      <c r="F5" s="116">
        <v>3.2037037037037037E-2</v>
      </c>
      <c r="G5" s="176"/>
      <c r="H5" s="177"/>
    </row>
    <row r="6" spans="1:8" ht="15.5" x14ac:dyDescent="0.25">
      <c r="A6" s="113">
        <v>7</v>
      </c>
      <c r="B6" s="121" t="s">
        <v>223</v>
      </c>
      <c r="C6" s="112" t="s">
        <v>152</v>
      </c>
      <c r="D6" s="116">
        <v>4.8611111111111112E-3</v>
      </c>
      <c r="E6" s="116">
        <v>3.9548611111111111E-2</v>
      </c>
      <c r="F6" s="116">
        <v>3.4687500000000003E-2</v>
      </c>
      <c r="G6" s="176"/>
      <c r="H6" s="177"/>
    </row>
    <row r="7" spans="1:8" ht="15.5" x14ac:dyDescent="0.25">
      <c r="A7" s="113">
        <v>23</v>
      </c>
      <c r="B7" s="114" t="s">
        <v>198</v>
      </c>
      <c r="C7" s="112" t="s">
        <v>152</v>
      </c>
      <c r="D7" s="116">
        <v>1.5972222222222224E-2</v>
      </c>
      <c r="E7" s="116">
        <v>4.5694444444444447E-2</v>
      </c>
      <c r="F7" s="116">
        <v>2.9722222222222219E-2</v>
      </c>
      <c r="G7" s="176"/>
      <c r="H7" s="177"/>
    </row>
    <row r="8" spans="1:8" ht="15.5" x14ac:dyDescent="0.25">
      <c r="A8" s="113">
        <v>24</v>
      </c>
      <c r="B8" s="114" t="s">
        <v>160</v>
      </c>
      <c r="C8" s="115" t="s">
        <v>156</v>
      </c>
      <c r="D8" s="116">
        <v>1.6666666666666666E-2</v>
      </c>
      <c r="E8" s="116">
        <v>5.0243055555555555E-2</v>
      </c>
      <c r="F8" s="116">
        <v>3.3576388888888892E-2</v>
      </c>
      <c r="G8" s="176"/>
      <c r="H8" s="177"/>
    </row>
    <row r="9" spans="1:8" ht="15.5" x14ac:dyDescent="0.25">
      <c r="A9" s="113">
        <v>26</v>
      </c>
      <c r="B9" s="114" t="s">
        <v>203</v>
      </c>
      <c r="C9" s="115" t="s">
        <v>156</v>
      </c>
      <c r="D9" s="116">
        <v>1.8055555555555557E-2</v>
      </c>
      <c r="E9" s="116">
        <v>4.9479166666666664E-2</v>
      </c>
      <c r="F9" s="116">
        <v>3.142361111111111E-2</v>
      </c>
      <c r="G9" s="176"/>
      <c r="H9" s="177"/>
    </row>
    <row r="10" spans="1:8" ht="15.5" x14ac:dyDescent="0.25">
      <c r="A10" s="113">
        <v>12</v>
      </c>
      <c r="B10" s="121" t="s">
        <v>3</v>
      </c>
      <c r="C10" s="115" t="s">
        <v>79</v>
      </c>
      <c r="D10" s="116">
        <v>8.3333333333333332E-3</v>
      </c>
      <c r="E10" s="116">
        <v>4.5474537037037042E-2</v>
      </c>
      <c r="F10" s="116">
        <v>3.7141203703703704E-2</v>
      </c>
      <c r="G10" s="176"/>
      <c r="H10" s="177"/>
    </row>
    <row r="11" spans="1:8" ht="15.5" x14ac:dyDescent="0.25">
      <c r="A11" s="113">
        <v>4</v>
      </c>
      <c r="B11" s="114" t="s">
        <v>5</v>
      </c>
      <c r="C11" s="115" t="s">
        <v>79</v>
      </c>
      <c r="D11" s="116">
        <v>2.7777777777777779E-3</v>
      </c>
      <c r="E11" s="116">
        <v>4.403935185185185E-2</v>
      </c>
      <c r="F11" s="116">
        <v>4.1261574074074069E-2</v>
      </c>
      <c r="G11" s="176"/>
      <c r="H11" s="177"/>
    </row>
    <row r="12" spans="1:8" ht="15.5" x14ac:dyDescent="0.25">
      <c r="A12" s="113">
        <v>19</v>
      </c>
      <c r="B12" s="114" t="s">
        <v>163</v>
      </c>
      <c r="C12" s="112" t="s">
        <v>152</v>
      </c>
      <c r="D12" s="116">
        <v>1.3194444444444444E-2</v>
      </c>
      <c r="E12" s="116">
        <v>4.8425925925925928E-2</v>
      </c>
      <c r="F12" s="116">
        <v>3.5231481481481482E-2</v>
      </c>
      <c r="G12" s="176"/>
      <c r="H12" s="177"/>
    </row>
    <row r="13" spans="1:8" ht="15.5" x14ac:dyDescent="0.25">
      <c r="A13" s="113">
        <v>20</v>
      </c>
      <c r="B13" s="121" t="s">
        <v>172</v>
      </c>
      <c r="C13" s="115" t="s">
        <v>156</v>
      </c>
      <c r="D13" s="116">
        <v>1.3888888888888888E-2</v>
      </c>
      <c r="E13" s="116">
        <v>4.9201388888888892E-2</v>
      </c>
      <c r="F13" s="116">
        <v>3.5312500000000004E-2</v>
      </c>
      <c r="G13" s="176"/>
      <c r="H13" s="177"/>
    </row>
    <row r="14" spans="1:8" ht="15.5" x14ac:dyDescent="0.25">
      <c r="A14" s="113">
        <v>14</v>
      </c>
      <c r="B14" s="114" t="s">
        <v>6</v>
      </c>
      <c r="C14" s="115" t="s">
        <v>79</v>
      </c>
      <c r="D14" s="116">
        <v>9.7222222222222224E-3</v>
      </c>
      <c r="E14" s="116">
        <v>4.7835648148148148E-2</v>
      </c>
      <c r="F14" s="116">
        <v>3.8113425925925926E-2</v>
      </c>
      <c r="G14" s="176"/>
      <c r="H14" s="177"/>
    </row>
    <row r="15" spans="1:8" ht="15.5" x14ac:dyDescent="0.25">
      <c r="A15" s="113">
        <v>8</v>
      </c>
      <c r="B15" s="114" t="s">
        <v>224</v>
      </c>
      <c r="C15" s="115" t="s">
        <v>79</v>
      </c>
      <c r="D15" s="116">
        <v>5.5555555555555558E-3</v>
      </c>
      <c r="E15" s="116">
        <v>4.3657407407407402E-2</v>
      </c>
      <c r="F15" s="116">
        <v>3.8101851851851852E-2</v>
      </c>
      <c r="G15" s="176"/>
      <c r="H15" s="177"/>
    </row>
    <row r="16" spans="1:8" ht="15.5" x14ac:dyDescent="0.25">
      <c r="A16" s="113">
        <v>13</v>
      </c>
      <c r="B16" s="121" t="s">
        <v>227</v>
      </c>
      <c r="C16" s="112" t="s">
        <v>152</v>
      </c>
      <c r="D16" s="116">
        <v>9.0277777777777787E-3</v>
      </c>
      <c r="E16" s="116">
        <v>4.4166666666666667E-2</v>
      </c>
      <c r="F16" s="116">
        <v>3.5138888888888893E-2</v>
      </c>
      <c r="G16" s="176"/>
      <c r="H16" s="177"/>
    </row>
    <row r="17" spans="1:8" ht="15.5" x14ac:dyDescent="0.25">
      <c r="A17" s="113">
        <v>3</v>
      </c>
      <c r="B17" s="121" t="s">
        <v>222</v>
      </c>
      <c r="C17" s="112" t="s">
        <v>76</v>
      </c>
      <c r="D17" s="116">
        <v>2.0833333333333333E-3</v>
      </c>
      <c r="E17" s="116">
        <v>4.1527777777777775E-2</v>
      </c>
      <c r="F17" s="116">
        <v>3.9444444444444442E-2</v>
      </c>
      <c r="G17" s="176"/>
      <c r="H17" s="177"/>
    </row>
    <row r="18" spans="1:8" ht="15.5" x14ac:dyDescent="0.25">
      <c r="A18" s="113">
        <v>6</v>
      </c>
      <c r="B18" s="114" t="s">
        <v>218</v>
      </c>
      <c r="C18" s="115" t="s">
        <v>79</v>
      </c>
      <c r="D18" s="116">
        <v>4.1666666666666666E-3</v>
      </c>
      <c r="E18" s="116">
        <v>4.5034722222222219E-2</v>
      </c>
      <c r="F18" s="116">
        <v>4.0868055555555553E-2</v>
      </c>
      <c r="G18" s="176"/>
      <c r="H18" s="177"/>
    </row>
    <row r="19" spans="1:8" ht="15.5" x14ac:dyDescent="0.25">
      <c r="A19" s="113">
        <v>18</v>
      </c>
      <c r="B19" s="114" t="s">
        <v>21</v>
      </c>
      <c r="C19" s="115" t="s">
        <v>79</v>
      </c>
      <c r="D19" s="116">
        <v>1.2499999999999999E-2</v>
      </c>
      <c r="E19" s="116">
        <v>5.0358796296296297E-2</v>
      </c>
      <c r="F19" s="116">
        <v>3.78587962962963E-2</v>
      </c>
      <c r="G19" s="176"/>
      <c r="H19" s="177"/>
    </row>
    <row r="20" spans="1:8" ht="15.5" x14ac:dyDescent="0.25">
      <c r="A20" s="113">
        <v>22</v>
      </c>
      <c r="B20" s="121" t="s">
        <v>183</v>
      </c>
      <c r="C20" s="115" t="s">
        <v>156</v>
      </c>
      <c r="D20" s="116">
        <v>1.5277777777777777E-2</v>
      </c>
      <c r="E20" s="116">
        <v>5.0115740740740738E-2</v>
      </c>
      <c r="F20" s="116">
        <v>3.4837962962962959E-2</v>
      </c>
      <c r="G20" s="176"/>
      <c r="H20" s="177"/>
    </row>
    <row r="21" spans="1:8" ht="15.5" x14ac:dyDescent="0.25">
      <c r="A21" s="113">
        <v>21</v>
      </c>
      <c r="B21" s="114" t="s">
        <v>181</v>
      </c>
      <c r="C21" s="112" t="s">
        <v>152</v>
      </c>
      <c r="D21" s="116">
        <v>1.4583333333333332E-2</v>
      </c>
      <c r="E21" s="116">
        <v>4.5810185185185183E-2</v>
      </c>
      <c r="F21" s="116">
        <v>3.1226851851851853E-2</v>
      </c>
      <c r="G21" s="176"/>
      <c r="H21" s="177"/>
    </row>
    <row r="22" spans="1:8" ht="15.5" x14ac:dyDescent="0.25">
      <c r="A22" s="113">
        <v>28</v>
      </c>
      <c r="B22" s="121" t="s">
        <v>217</v>
      </c>
      <c r="C22" s="115" t="s">
        <v>156</v>
      </c>
      <c r="D22" s="116">
        <v>1.9444444444444445E-2</v>
      </c>
      <c r="E22" s="116">
        <v>5.122685185185185E-2</v>
      </c>
      <c r="F22" s="116">
        <v>3.1782407407407405E-2</v>
      </c>
      <c r="G22" s="176"/>
      <c r="H22" s="177"/>
    </row>
    <row r="23" spans="1:8" ht="15.5" x14ac:dyDescent="0.25">
      <c r="A23" s="113">
        <v>15</v>
      </c>
      <c r="B23" s="114" t="s">
        <v>8</v>
      </c>
      <c r="C23" s="112" t="s">
        <v>76</v>
      </c>
      <c r="D23" s="116">
        <v>1.0416666666666666E-2</v>
      </c>
      <c r="E23" s="116">
        <v>4.7442129629629626E-2</v>
      </c>
      <c r="F23" s="116">
        <v>3.7025462962962961E-2</v>
      </c>
      <c r="G23" s="176"/>
      <c r="H23" s="177"/>
    </row>
    <row r="24" spans="1:8" ht="15.5" x14ac:dyDescent="0.25">
      <c r="A24" s="113">
        <v>1</v>
      </c>
      <c r="B24" s="121" t="s">
        <v>7</v>
      </c>
      <c r="C24" s="112" t="s">
        <v>76</v>
      </c>
      <c r="D24" s="116">
        <v>6.9444444444444447E-4</v>
      </c>
      <c r="E24" s="116">
        <v>4.8657407407407406E-2</v>
      </c>
      <c r="F24" s="116">
        <v>4.7962962962962964E-2</v>
      </c>
      <c r="G24" s="176"/>
      <c r="H24" s="177"/>
    </row>
    <row r="25" spans="1:8" ht="15.5" x14ac:dyDescent="0.25">
      <c r="A25" s="113">
        <v>5</v>
      </c>
      <c r="B25" s="121" t="s">
        <v>216</v>
      </c>
      <c r="C25" s="112" t="s">
        <v>76</v>
      </c>
      <c r="D25" s="116">
        <v>3.472222222222222E-3</v>
      </c>
      <c r="E25" s="116">
        <v>4.2951388888888886E-2</v>
      </c>
      <c r="F25" s="116">
        <v>3.9479166666666669E-2</v>
      </c>
      <c r="G25" s="176"/>
      <c r="H25" s="177"/>
    </row>
    <row r="26" spans="1:8" ht="15.5" x14ac:dyDescent="0.25">
      <c r="A26" s="113">
        <v>25</v>
      </c>
      <c r="B26" s="121" t="s">
        <v>170</v>
      </c>
      <c r="C26" s="112" t="s">
        <v>152</v>
      </c>
      <c r="D26" s="116">
        <v>1.7361111111111112E-2</v>
      </c>
      <c r="E26" s="116">
        <v>5.3726851851851852E-2</v>
      </c>
      <c r="F26" s="116">
        <v>3.636574074074074E-2</v>
      </c>
      <c r="G26" s="176"/>
      <c r="H26" s="177"/>
    </row>
    <row r="27" spans="1:8" ht="15.5" x14ac:dyDescent="0.25">
      <c r="A27" s="113">
        <v>17</v>
      </c>
      <c r="B27" s="121" t="s">
        <v>229</v>
      </c>
      <c r="C27" s="112" t="s">
        <v>152</v>
      </c>
      <c r="D27" s="116">
        <v>1.1805555555555555E-2</v>
      </c>
      <c r="E27" s="116">
        <v>4.5335648148148146E-2</v>
      </c>
      <c r="F27" s="116">
        <v>3.3530092592592591E-2</v>
      </c>
      <c r="G27" s="176"/>
      <c r="H27" s="177"/>
    </row>
    <row r="28" spans="1:8" ht="15.5" x14ac:dyDescent="0.25">
      <c r="A28" s="113">
        <v>11</v>
      </c>
      <c r="B28" s="121" t="s">
        <v>124</v>
      </c>
      <c r="C28" s="112" t="s">
        <v>152</v>
      </c>
      <c r="D28" s="116">
        <v>7.6388888888888886E-3</v>
      </c>
      <c r="E28" s="116">
        <v>4.3657407407407402E-2</v>
      </c>
      <c r="F28" s="116">
        <v>3.6018518518518519E-2</v>
      </c>
      <c r="G28" s="176"/>
      <c r="H28" s="177"/>
    </row>
    <row r="29" spans="1:8" ht="15.5" x14ac:dyDescent="0.25">
      <c r="A29" s="113">
        <v>27</v>
      </c>
      <c r="B29" s="121" t="s">
        <v>126</v>
      </c>
      <c r="C29" s="115" t="s">
        <v>156</v>
      </c>
      <c r="D29" s="116">
        <v>1.8749999999999999E-2</v>
      </c>
      <c r="E29" s="116">
        <v>5.0104166666666672E-2</v>
      </c>
      <c r="F29" s="116">
        <v>3.1354166666666662E-2</v>
      </c>
      <c r="G29" s="176"/>
      <c r="H29" s="177"/>
    </row>
    <row r="30" spans="1:8" ht="15.5" x14ac:dyDescent="0.25">
      <c r="A30" s="113">
        <v>10</v>
      </c>
      <c r="B30" s="121" t="s">
        <v>226</v>
      </c>
      <c r="C30" s="115" t="s">
        <v>156</v>
      </c>
      <c r="D30" s="116">
        <v>6.9444444444444441E-3</v>
      </c>
      <c r="E30" s="116">
        <v>4.2245370370370371E-2</v>
      </c>
      <c r="F30" s="116">
        <v>3.5300925925925923E-2</v>
      </c>
      <c r="G30" s="176"/>
      <c r="H30" s="177"/>
    </row>
    <row r="31" spans="1:8" ht="15.5" x14ac:dyDescent="0.25">
      <c r="A31" s="113">
        <v>2</v>
      </c>
      <c r="B31" s="121"/>
      <c r="C31" s="275"/>
      <c r="D31" s="176"/>
      <c r="E31" s="176"/>
      <c r="F31" s="176"/>
      <c r="G31" s="176"/>
      <c r="H31" s="177"/>
    </row>
    <row r="32" spans="1:8" ht="15.5" x14ac:dyDescent="0.25">
      <c r="A32" s="113">
        <v>29</v>
      </c>
      <c r="B32" s="114"/>
      <c r="C32" s="176"/>
      <c r="D32" s="176"/>
      <c r="E32" s="176"/>
      <c r="F32" s="176"/>
      <c r="G32" s="176"/>
      <c r="H32" s="177"/>
    </row>
    <row r="33" spans="1:8" ht="15.5" x14ac:dyDescent="0.25">
      <c r="A33" s="113">
        <v>30</v>
      </c>
      <c r="B33" s="114"/>
      <c r="C33" s="176"/>
      <c r="D33" s="176"/>
      <c r="E33" s="176"/>
      <c r="F33" s="176"/>
      <c r="G33" s="176"/>
      <c r="H33" s="177"/>
    </row>
    <row r="34" spans="1:8" ht="15.5" x14ac:dyDescent="0.25">
      <c r="A34" s="96"/>
      <c r="B34" s="122"/>
      <c r="C34" s="96"/>
      <c r="D34" s="96"/>
      <c r="E34" s="96"/>
      <c r="F34" s="96"/>
      <c r="G34" s="96"/>
      <c r="H34" s="87"/>
    </row>
    <row r="35" spans="1:8" ht="15.5" x14ac:dyDescent="0.25">
      <c r="A35" s="96"/>
      <c r="B35" s="122"/>
      <c r="C35" s="96"/>
      <c r="D35" s="96"/>
      <c r="E35" s="96"/>
      <c r="F35" s="96"/>
      <c r="G35" s="96"/>
      <c r="H35" s="87"/>
    </row>
    <row r="36" spans="1:8" ht="15.5" x14ac:dyDescent="0.25">
      <c r="A36" s="96"/>
      <c r="B36" s="122"/>
      <c r="C36" s="96"/>
      <c r="D36" s="96"/>
      <c r="F36" s="123">
        <v>0.2719212962962963</v>
      </c>
      <c r="G36" s="112" t="s">
        <v>76</v>
      </c>
      <c r="H36" s="111"/>
    </row>
    <row r="37" spans="1:8" ht="15.5" x14ac:dyDescent="0.25">
      <c r="A37" s="96"/>
      <c r="B37" s="122"/>
      <c r="C37" s="96"/>
      <c r="D37" s="96"/>
      <c r="F37" s="116">
        <v>0.265625</v>
      </c>
      <c r="G37" s="178" t="s">
        <v>79</v>
      </c>
      <c r="H37" s="125"/>
    </row>
    <row r="38" spans="1:8" ht="15.5" x14ac:dyDescent="0.25">
      <c r="A38" s="96"/>
      <c r="B38" s="122"/>
      <c r="C38" s="96"/>
      <c r="D38" s="96"/>
      <c r="F38" s="127">
        <v>6.2962962962962964E-3</v>
      </c>
      <c r="G38" s="104" t="s">
        <v>230</v>
      </c>
      <c r="H38" s="125"/>
    </row>
  </sheetData>
  <sortState xmlns:xlrd2="http://schemas.microsoft.com/office/spreadsheetml/2017/richdata2" ref="A4:H31">
    <sortCondition ref="B4:B31"/>
  </sortState>
  <pageMargins left="0.7" right="0.7" top="0.75" bottom="0.75" header="0.3" footer="0.3"/>
  <pageSetup paperSize="9" fitToHeight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7"/>
  <sheetViews>
    <sheetView topLeftCell="B1" workbookViewId="0">
      <selection activeCell="I16" sqref="I16"/>
    </sheetView>
  </sheetViews>
  <sheetFormatPr defaultRowHeight="12.5" x14ac:dyDescent="0.25"/>
  <cols>
    <col min="1" max="1" width="0" hidden="1" customWidth="1"/>
    <col min="2" max="2" width="15.7265625" bestFit="1" customWidth="1"/>
    <col min="3" max="3" width="0" hidden="1" customWidth="1"/>
    <col min="7" max="16" width="0" hidden="1" customWidth="1"/>
  </cols>
  <sheetData>
    <row r="1" spans="1:15" ht="25" x14ac:dyDescent="0.5">
      <c r="B1" s="261" t="s">
        <v>231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20" x14ac:dyDescent="0.4">
      <c r="B2" s="263" t="s">
        <v>232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4" x14ac:dyDescent="0.3">
      <c r="B3" s="312" t="s">
        <v>233</v>
      </c>
      <c r="C3" s="312"/>
      <c r="D3" s="312"/>
      <c r="E3" s="312"/>
      <c r="F3" s="312"/>
      <c r="G3" s="312"/>
      <c r="H3" s="346" t="s">
        <v>212</v>
      </c>
      <c r="I3" s="346"/>
      <c r="J3" s="346"/>
      <c r="K3" s="347" t="s">
        <v>234</v>
      </c>
      <c r="L3" s="347"/>
      <c r="M3" s="347"/>
      <c r="N3" s="347"/>
      <c r="O3" s="347"/>
    </row>
    <row r="4" spans="1:15" ht="17.5" hidden="1" x14ac:dyDescent="0.35">
      <c r="A4" s="317" t="s">
        <v>100</v>
      </c>
      <c r="B4" s="317"/>
      <c r="C4" s="317"/>
      <c r="D4" s="317"/>
      <c r="E4" s="40"/>
      <c r="F4" s="257"/>
      <c r="G4" s="257"/>
      <c r="H4" s="317" t="s">
        <v>101</v>
      </c>
      <c r="I4" s="317"/>
      <c r="J4" s="317"/>
      <c r="K4" s="317"/>
      <c r="L4" s="13"/>
      <c r="M4" s="317" t="s">
        <v>102</v>
      </c>
      <c r="N4" s="317"/>
      <c r="O4" s="317"/>
    </row>
    <row r="5" spans="1:15" ht="17.5" hidden="1" x14ac:dyDescent="0.35">
      <c r="A5" s="13"/>
      <c r="B5" s="40"/>
      <c r="C5" s="13"/>
      <c r="D5" s="13"/>
      <c r="E5" s="13"/>
      <c r="F5" s="13"/>
      <c r="G5" s="13"/>
      <c r="H5" s="41"/>
      <c r="I5" s="42"/>
      <c r="J5" s="13"/>
      <c r="K5" s="13"/>
      <c r="L5" s="44" t="s">
        <v>103</v>
      </c>
      <c r="M5" s="13"/>
      <c r="N5" s="13"/>
      <c r="O5" s="13"/>
    </row>
    <row r="6" spans="1:15" ht="15.5" x14ac:dyDescent="0.35">
      <c r="A6" s="45" t="s">
        <v>104</v>
      </c>
      <c r="B6" s="45" t="s">
        <v>105</v>
      </c>
      <c r="C6" s="45" t="s">
        <v>75</v>
      </c>
      <c r="D6" s="45" t="s">
        <v>35</v>
      </c>
      <c r="E6" s="46"/>
      <c r="F6" s="46"/>
      <c r="G6" s="46"/>
      <c r="H6" s="45" t="s">
        <v>106</v>
      </c>
      <c r="I6" s="45" t="s">
        <v>105</v>
      </c>
      <c r="J6" s="45" t="s">
        <v>75</v>
      </c>
      <c r="K6" s="45" t="s">
        <v>35</v>
      </c>
      <c r="L6" s="47"/>
      <c r="M6" s="45" t="s">
        <v>76</v>
      </c>
      <c r="N6" s="46"/>
      <c r="O6" s="45" t="s">
        <v>79</v>
      </c>
    </row>
    <row r="7" spans="1:15" x14ac:dyDescent="0.25">
      <c r="A7" s="53">
        <v>12</v>
      </c>
      <c r="B7" s="54" t="s">
        <v>236</v>
      </c>
      <c r="C7" s="154" t="s">
        <v>76</v>
      </c>
      <c r="D7" s="179">
        <v>1.8173611111111112</v>
      </c>
      <c r="E7" s="63"/>
      <c r="F7" s="63"/>
      <c r="G7" s="63"/>
      <c r="H7" s="53" t="s">
        <v>108</v>
      </c>
      <c r="I7" s="54" t="s">
        <v>198</v>
      </c>
      <c r="J7" s="154" t="s">
        <v>76</v>
      </c>
      <c r="K7" s="179">
        <v>1.4777777777777779</v>
      </c>
      <c r="L7" s="47">
        <v>28</v>
      </c>
      <c r="M7" s="180">
        <v>1.4777777777777779</v>
      </c>
      <c r="N7" s="52"/>
      <c r="O7" s="181">
        <v>1.5979166666666667</v>
      </c>
    </row>
    <row r="8" spans="1:15" x14ac:dyDescent="0.25">
      <c r="A8" s="59">
        <v>18</v>
      </c>
      <c r="B8" s="60" t="s">
        <v>235</v>
      </c>
      <c r="C8" s="75" t="s">
        <v>76</v>
      </c>
      <c r="D8" s="182">
        <v>1.7479166666666668</v>
      </c>
      <c r="E8" s="63"/>
      <c r="F8" s="63"/>
      <c r="G8" s="63"/>
      <c r="H8" s="67" t="s">
        <v>109</v>
      </c>
      <c r="I8" s="74" t="s">
        <v>126</v>
      </c>
      <c r="J8" s="69" t="s">
        <v>79</v>
      </c>
      <c r="K8" s="183">
        <v>1.5979166666666667</v>
      </c>
      <c r="L8" s="47">
        <v>27</v>
      </c>
      <c r="M8" s="184">
        <v>1.6923611111111112</v>
      </c>
      <c r="N8" s="63"/>
      <c r="O8" s="185">
        <v>1.6055555555555554</v>
      </c>
    </row>
    <row r="9" spans="1:15" x14ac:dyDescent="0.25">
      <c r="A9" s="59">
        <v>6</v>
      </c>
      <c r="B9" s="60" t="s">
        <v>78</v>
      </c>
      <c r="C9" s="75" t="s">
        <v>76</v>
      </c>
      <c r="D9" s="182">
        <v>1.8972222222222221</v>
      </c>
      <c r="E9" s="52"/>
      <c r="F9" s="52"/>
      <c r="G9" s="52"/>
      <c r="H9" s="67" t="s">
        <v>111</v>
      </c>
      <c r="I9" s="74" t="s">
        <v>217</v>
      </c>
      <c r="J9" s="69" t="s">
        <v>79</v>
      </c>
      <c r="K9" s="183">
        <v>1.6055555555555554</v>
      </c>
      <c r="L9" s="47">
        <v>26</v>
      </c>
      <c r="M9" s="184">
        <v>1.7479166666666668</v>
      </c>
      <c r="N9" s="52"/>
      <c r="O9" s="185">
        <v>1.6236111111111111</v>
      </c>
    </row>
    <row r="10" spans="1:15" x14ac:dyDescent="0.25">
      <c r="A10" s="59">
        <v>16</v>
      </c>
      <c r="B10" s="60" t="s">
        <v>225</v>
      </c>
      <c r="C10" s="75" t="s">
        <v>76</v>
      </c>
      <c r="D10" s="182">
        <v>1.7881944444444444</v>
      </c>
      <c r="E10" s="63"/>
      <c r="F10" s="63"/>
      <c r="G10" s="63"/>
      <c r="H10" s="67" t="s">
        <v>113</v>
      </c>
      <c r="I10" s="74" t="s">
        <v>16</v>
      </c>
      <c r="J10" s="69" t="s">
        <v>79</v>
      </c>
      <c r="K10" s="183">
        <v>1.6236111111111111</v>
      </c>
      <c r="L10" s="47">
        <v>25</v>
      </c>
      <c r="M10" s="184">
        <v>1.7638888888888891</v>
      </c>
      <c r="N10" s="52"/>
      <c r="O10" s="185">
        <v>1.6305555555555555</v>
      </c>
    </row>
    <row r="11" spans="1:15" x14ac:dyDescent="0.25">
      <c r="A11" s="67">
        <v>19</v>
      </c>
      <c r="B11" s="74" t="s">
        <v>16</v>
      </c>
      <c r="C11" s="69" t="s">
        <v>79</v>
      </c>
      <c r="D11" s="183">
        <v>1.6236111111111111</v>
      </c>
      <c r="E11" s="52"/>
      <c r="F11" s="52"/>
      <c r="G11" s="52"/>
      <c r="H11" s="67" t="s">
        <v>114</v>
      </c>
      <c r="I11" s="74" t="s">
        <v>90</v>
      </c>
      <c r="J11" s="69" t="s">
        <v>79</v>
      </c>
      <c r="K11" s="183">
        <v>1.6305555555555555</v>
      </c>
      <c r="L11" s="47">
        <v>24</v>
      </c>
      <c r="M11" s="184">
        <v>1.7861111111111112</v>
      </c>
      <c r="N11" s="63"/>
      <c r="O11" s="185">
        <v>1.6715277777777777</v>
      </c>
    </row>
    <row r="12" spans="1:15" x14ac:dyDescent="0.25">
      <c r="A12" s="59">
        <v>24</v>
      </c>
      <c r="B12" s="60" t="s">
        <v>198</v>
      </c>
      <c r="C12" s="75" t="s">
        <v>76</v>
      </c>
      <c r="D12" s="182">
        <v>1.4777777777777779</v>
      </c>
      <c r="E12" s="186" t="s">
        <v>238</v>
      </c>
      <c r="F12" s="186"/>
      <c r="G12" s="186"/>
      <c r="H12" s="67" t="s">
        <v>115</v>
      </c>
      <c r="I12" s="74" t="s">
        <v>203</v>
      </c>
      <c r="J12" s="69" t="s">
        <v>79</v>
      </c>
      <c r="K12" s="183">
        <v>1.6715277777777777</v>
      </c>
      <c r="L12" s="47">
        <v>23</v>
      </c>
      <c r="M12" s="184">
        <v>1.7881944444444444</v>
      </c>
      <c r="N12" s="52"/>
      <c r="O12" s="185">
        <v>1.7333333333333334</v>
      </c>
    </row>
    <row r="13" spans="1:15" x14ac:dyDescent="0.25">
      <c r="A13" s="67">
        <v>26</v>
      </c>
      <c r="B13" s="74" t="s">
        <v>203</v>
      </c>
      <c r="C13" s="69" t="s">
        <v>79</v>
      </c>
      <c r="D13" s="183">
        <v>1.6715277777777777</v>
      </c>
      <c r="E13" s="13"/>
      <c r="F13" s="13"/>
      <c r="G13" s="13"/>
      <c r="H13" s="59" t="s">
        <v>116</v>
      </c>
      <c r="I13" s="60" t="s">
        <v>229</v>
      </c>
      <c r="J13" s="75" t="s">
        <v>76</v>
      </c>
      <c r="K13" s="182">
        <v>1.6923611111111112</v>
      </c>
      <c r="L13" s="47">
        <v>21</v>
      </c>
      <c r="M13" s="184">
        <v>1.815277777777778</v>
      </c>
      <c r="N13" s="52"/>
      <c r="O13" s="185">
        <v>1.8027777777777778</v>
      </c>
    </row>
    <row r="14" spans="1:15" x14ac:dyDescent="0.25">
      <c r="A14" s="67">
        <v>13</v>
      </c>
      <c r="B14" s="74" t="s">
        <v>3</v>
      </c>
      <c r="C14" s="69" t="s">
        <v>79</v>
      </c>
      <c r="D14" s="183">
        <v>1.8854166666666667</v>
      </c>
      <c r="E14" s="52"/>
      <c r="F14" s="52"/>
      <c r="G14" s="52"/>
      <c r="H14" s="67" t="s">
        <v>118</v>
      </c>
      <c r="I14" s="74" t="s">
        <v>172</v>
      </c>
      <c r="J14" s="69" t="s">
        <v>79</v>
      </c>
      <c r="K14" s="183">
        <v>1.7333333333333334</v>
      </c>
      <c r="L14" s="47">
        <v>20</v>
      </c>
      <c r="M14" s="184">
        <v>1.8173611111111112</v>
      </c>
      <c r="N14" s="63"/>
      <c r="O14" s="185">
        <v>1.8763888888888889</v>
      </c>
    </row>
    <row r="15" spans="1:15" x14ac:dyDescent="0.25">
      <c r="A15" s="67">
        <v>9</v>
      </c>
      <c r="B15" s="74" t="s">
        <v>208</v>
      </c>
      <c r="C15" s="69" t="s">
        <v>79</v>
      </c>
      <c r="D15" s="183">
        <v>1.91875</v>
      </c>
      <c r="E15" s="52"/>
      <c r="F15" s="52"/>
      <c r="G15" s="52"/>
      <c r="H15" s="59" t="s">
        <v>119</v>
      </c>
      <c r="I15" s="60" t="s">
        <v>235</v>
      </c>
      <c r="J15" s="75" t="s">
        <v>76</v>
      </c>
      <c r="K15" s="182">
        <v>1.7479166666666668</v>
      </c>
      <c r="L15" s="47">
        <v>19</v>
      </c>
      <c r="M15" s="77">
        <v>0.23148148148148148</v>
      </c>
      <c r="N15" s="52"/>
      <c r="O15" s="78">
        <v>0.22569444444444445</v>
      </c>
    </row>
    <row r="16" spans="1:15" x14ac:dyDescent="0.25">
      <c r="A16" s="67">
        <v>3</v>
      </c>
      <c r="B16" s="74" t="s">
        <v>5</v>
      </c>
      <c r="C16" s="69" t="s">
        <v>79</v>
      </c>
      <c r="D16" s="183">
        <v>2.0826388888888889</v>
      </c>
      <c r="E16" s="52"/>
      <c r="F16" s="52"/>
      <c r="G16" s="52"/>
      <c r="H16" s="59" t="s">
        <v>120</v>
      </c>
      <c r="I16" s="60" t="s">
        <v>227</v>
      </c>
      <c r="J16" s="75" t="s">
        <v>76</v>
      </c>
      <c r="K16" s="182">
        <v>1.7638888888888891</v>
      </c>
      <c r="L16" s="47">
        <v>18</v>
      </c>
      <c r="M16" s="63"/>
      <c r="N16" s="63"/>
      <c r="O16" s="63"/>
    </row>
    <row r="17" spans="1:15" x14ac:dyDescent="0.25">
      <c r="A17" s="67">
        <v>23</v>
      </c>
      <c r="B17" s="74" t="s">
        <v>172</v>
      </c>
      <c r="C17" s="69" t="s">
        <v>79</v>
      </c>
      <c r="D17" s="183">
        <v>1.7333333333333334</v>
      </c>
      <c r="E17" s="13"/>
      <c r="F17" s="13"/>
      <c r="G17" s="13"/>
      <c r="H17" s="59" t="s">
        <v>122</v>
      </c>
      <c r="I17" s="60" t="s">
        <v>62</v>
      </c>
      <c r="J17" s="75" t="s">
        <v>76</v>
      </c>
      <c r="K17" s="182">
        <v>1.7861111111111112</v>
      </c>
      <c r="L17" s="47">
        <v>17</v>
      </c>
    </row>
    <row r="18" spans="1:15" x14ac:dyDescent="0.25">
      <c r="A18" s="67">
        <v>11</v>
      </c>
      <c r="B18" s="74" t="s">
        <v>6</v>
      </c>
      <c r="C18" s="69" t="s">
        <v>79</v>
      </c>
      <c r="D18" s="183">
        <v>1.95</v>
      </c>
      <c r="E18" s="52"/>
      <c r="F18" s="52"/>
      <c r="G18" s="52"/>
      <c r="H18" s="59" t="s">
        <v>125</v>
      </c>
      <c r="I18" s="60" t="s">
        <v>225</v>
      </c>
      <c r="J18" s="75" t="s">
        <v>76</v>
      </c>
      <c r="K18" s="182">
        <v>1.7881944444444444</v>
      </c>
      <c r="L18" s="47">
        <v>16</v>
      </c>
    </row>
    <row r="19" spans="1:15" x14ac:dyDescent="0.25">
      <c r="A19" s="59">
        <v>14</v>
      </c>
      <c r="B19" s="60" t="s">
        <v>227</v>
      </c>
      <c r="C19" s="75" t="s">
        <v>76</v>
      </c>
      <c r="D19" s="182">
        <v>1.7638888888888891</v>
      </c>
      <c r="E19" s="63"/>
      <c r="F19" s="63"/>
      <c r="G19" s="63"/>
      <c r="H19" s="67" t="s">
        <v>127</v>
      </c>
      <c r="I19" s="74" t="s">
        <v>183</v>
      </c>
      <c r="J19" s="69" t="s">
        <v>79</v>
      </c>
      <c r="K19" s="183">
        <v>1.8027777777777778</v>
      </c>
      <c r="L19" s="47">
        <v>15</v>
      </c>
      <c r="M19" s="52"/>
      <c r="N19" s="52"/>
      <c r="O19" s="52"/>
    </row>
    <row r="20" spans="1:15" x14ac:dyDescent="0.25">
      <c r="A20" s="67">
        <v>7</v>
      </c>
      <c r="B20" s="74" t="s">
        <v>218</v>
      </c>
      <c r="C20" s="69" t="s">
        <v>79</v>
      </c>
      <c r="D20" s="183">
        <v>2.0597222222222222</v>
      </c>
      <c r="E20" s="52"/>
      <c r="F20" s="52"/>
      <c r="G20" s="52"/>
      <c r="H20" s="59" t="s">
        <v>128</v>
      </c>
      <c r="I20" s="60" t="s">
        <v>8</v>
      </c>
      <c r="J20" s="75" t="s">
        <v>76</v>
      </c>
      <c r="K20" s="182">
        <v>1.815277777777778</v>
      </c>
      <c r="L20" s="47">
        <v>14</v>
      </c>
      <c r="M20" s="325" t="s">
        <v>129</v>
      </c>
      <c r="N20" s="325"/>
      <c r="O20" s="325"/>
    </row>
    <row r="21" spans="1:15" x14ac:dyDescent="0.25">
      <c r="A21" s="67">
        <v>15</v>
      </c>
      <c r="B21" s="74" t="s">
        <v>21</v>
      </c>
      <c r="C21" s="69" t="s">
        <v>79</v>
      </c>
      <c r="D21" s="183">
        <v>1.8763888888888889</v>
      </c>
      <c r="E21" s="52"/>
      <c r="F21" s="52"/>
      <c r="G21" s="52"/>
      <c r="H21" s="59" t="s">
        <v>130</v>
      </c>
      <c r="I21" s="60" t="s">
        <v>236</v>
      </c>
      <c r="J21" s="75" t="s">
        <v>76</v>
      </c>
      <c r="K21" s="182">
        <v>1.8173611111111112</v>
      </c>
      <c r="L21" s="47">
        <v>13</v>
      </c>
      <c r="M21" s="52"/>
      <c r="N21" s="52"/>
      <c r="O21" s="52"/>
    </row>
    <row r="22" spans="1:15" x14ac:dyDescent="0.25">
      <c r="A22" s="67">
        <v>17</v>
      </c>
      <c r="B22" s="74" t="s">
        <v>183</v>
      </c>
      <c r="C22" s="69" t="s">
        <v>79</v>
      </c>
      <c r="D22" s="183">
        <v>1.8027777777777778</v>
      </c>
      <c r="E22" s="52"/>
      <c r="F22" s="52"/>
      <c r="G22" s="52"/>
      <c r="H22" s="59" t="s">
        <v>131</v>
      </c>
      <c r="I22" s="60" t="s">
        <v>53</v>
      </c>
      <c r="J22" s="75" t="s">
        <v>76</v>
      </c>
      <c r="K22" s="182">
        <v>1.8298611111111109</v>
      </c>
      <c r="L22" s="47">
        <v>12</v>
      </c>
      <c r="M22" s="47" t="s">
        <v>76</v>
      </c>
      <c r="N22" s="63"/>
      <c r="O22" s="47" t="s">
        <v>79</v>
      </c>
    </row>
    <row r="23" spans="1:15" x14ac:dyDescent="0.25">
      <c r="A23" s="67">
        <v>27</v>
      </c>
      <c r="B23" s="74" t="s">
        <v>90</v>
      </c>
      <c r="C23" s="69" t="s">
        <v>79</v>
      </c>
      <c r="D23" s="183">
        <v>1.6305555555555555</v>
      </c>
      <c r="E23" s="13"/>
      <c r="F23" s="13"/>
      <c r="G23" s="13"/>
      <c r="H23" s="67" t="s">
        <v>133</v>
      </c>
      <c r="I23" s="74" t="s">
        <v>21</v>
      </c>
      <c r="J23" s="69" t="s">
        <v>79</v>
      </c>
      <c r="K23" s="183">
        <v>1.8763888888888889</v>
      </c>
      <c r="L23" s="47">
        <v>11</v>
      </c>
      <c r="M23" s="47">
        <v>181</v>
      </c>
      <c r="N23" s="52"/>
      <c r="O23" s="47">
        <v>203</v>
      </c>
    </row>
    <row r="24" spans="1:15" x14ac:dyDescent="0.25">
      <c r="A24" s="67">
        <v>25</v>
      </c>
      <c r="B24" s="74" t="s">
        <v>217</v>
      </c>
      <c r="C24" s="69" t="s">
        <v>79</v>
      </c>
      <c r="D24" s="183">
        <v>1.6055555555555554</v>
      </c>
      <c r="E24" s="13"/>
      <c r="F24" s="13"/>
      <c r="G24" s="13"/>
      <c r="H24" s="59" t="s">
        <v>135</v>
      </c>
      <c r="I24" s="60" t="s">
        <v>124</v>
      </c>
      <c r="J24" s="75" t="s">
        <v>76</v>
      </c>
      <c r="K24" s="182">
        <v>1.8784722222222223</v>
      </c>
      <c r="L24" s="47">
        <v>10</v>
      </c>
      <c r="M24" s="63"/>
      <c r="N24" s="63"/>
      <c r="O24" s="63"/>
    </row>
    <row r="25" spans="1:15" x14ac:dyDescent="0.25">
      <c r="A25" s="59">
        <v>8</v>
      </c>
      <c r="B25" s="60" t="s">
        <v>8</v>
      </c>
      <c r="C25" s="75" t="s">
        <v>76</v>
      </c>
      <c r="D25" s="182">
        <v>1.815277777777778</v>
      </c>
      <c r="E25" s="63"/>
      <c r="F25" s="63"/>
      <c r="G25" s="63"/>
      <c r="H25" s="67" t="s">
        <v>136</v>
      </c>
      <c r="I25" s="74" t="s">
        <v>3</v>
      </c>
      <c r="J25" s="69" t="s">
        <v>79</v>
      </c>
      <c r="K25" s="183">
        <v>1.8854166666666667</v>
      </c>
      <c r="L25" s="47">
        <v>9</v>
      </c>
      <c r="M25" s="52"/>
      <c r="N25" s="52"/>
      <c r="O25" s="52"/>
    </row>
    <row r="26" spans="1:15" x14ac:dyDescent="0.25">
      <c r="A26" s="59">
        <v>2</v>
      </c>
      <c r="B26" s="60" t="s">
        <v>197</v>
      </c>
      <c r="C26" s="75" t="s">
        <v>76</v>
      </c>
      <c r="D26" s="182">
        <v>2.0145833333333334</v>
      </c>
      <c r="E26" s="63"/>
      <c r="F26" s="63"/>
      <c r="G26" s="63"/>
      <c r="H26" s="59" t="s">
        <v>137</v>
      </c>
      <c r="I26" s="60" t="s">
        <v>78</v>
      </c>
      <c r="J26" s="75" t="s">
        <v>76</v>
      </c>
      <c r="K26" s="182">
        <v>1.8972222222222221</v>
      </c>
      <c r="L26" s="47">
        <v>8</v>
      </c>
      <c r="M26" s="63"/>
      <c r="N26" s="63"/>
      <c r="O26" s="63"/>
    </row>
    <row r="27" spans="1:15" x14ac:dyDescent="0.25">
      <c r="A27" s="67">
        <v>5</v>
      </c>
      <c r="B27" s="74" t="s">
        <v>214</v>
      </c>
      <c r="C27" s="69" t="s">
        <v>79</v>
      </c>
      <c r="D27" s="183">
        <v>2.1881944444444446</v>
      </c>
      <c r="E27" s="63"/>
      <c r="F27" s="63"/>
      <c r="G27" s="63"/>
      <c r="H27" s="67" t="s">
        <v>138</v>
      </c>
      <c r="I27" s="74" t="s">
        <v>208</v>
      </c>
      <c r="J27" s="69" t="s">
        <v>79</v>
      </c>
      <c r="K27" s="183">
        <v>1.91875</v>
      </c>
      <c r="L27" s="47">
        <v>7</v>
      </c>
      <c r="M27" s="52"/>
      <c r="N27" s="52"/>
      <c r="O27" s="52"/>
    </row>
    <row r="28" spans="1:15" x14ac:dyDescent="0.25">
      <c r="A28" s="67">
        <v>21</v>
      </c>
      <c r="B28" s="74" t="s">
        <v>237</v>
      </c>
      <c r="C28" s="69" t="s">
        <v>79</v>
      </c>
      <c r="D28" s="69" t="s">
        <v>23</v>
      </c>
      <c r="E28" s="52"/>
      <c r="F28" s="52"/>
      <c r="G28" s="52"/>
      <c r="H28" s="67" t="s">
        <v>139</v>
      </c>
      <c r="I28" s="74" t="s">
        <v>6</v>
      </c>
      <c r="J28" s="69" t="s">
        <v>79</v>
      </c>
      <c r="K28" s="183">
        <v>1.95</v>
      </c>
      <c r="L28" s="47">
        <v>6</v>
      </c>
      <c r="M28" s="13"/>
      <c r="N28" s="13"/>
      <c r="O28" s="13"/>
    </row>
    <row r="29" spans="1:15" x14ac:dyDescent="0.25">
      <c r="A29" s="67">
        <v>1</v>
      </c>
      <c r="B29" s="74" t="s">
        <v>201</v>
      </c>
      <c r="C29" s="69" t="s">
        <v>79</v>
      </c>
      <c r="D29" s="183">
        <v>2.2395833333333335</v>
      </c>
      <c r="E29" s="52"/>
      <c r="F29" s="52"/>
      <c r="G29" s="52"/>
      <c r="H29" s="59" t="s">
        <v>140</v>
      </c>
      <c r="I29" s="60" t="s">
        <v>197</v>
      </c>
      <c r="J29" s="75" t="s">
        <v>76</v>
      </c>
      <c r="K29" s="182">
        <v>2.0145833333333334</v>
      </c>
      <c r="L29" s="47">
        <v>5</v>
      </c>
      <c r="M29" s="13"/>
      <c r="N29" s="13"/>
      <c r="O29" s="13"/>
    </row>
    <row r="30" spans="1:15" x14ac:dyDescent="0.25">
      <c r="A30" s="59">
        <v>10</v>
      </c>
      <c r="B30" s="60" t="s">
        <v>53</v>
      </c>
      <c r="C30" s="75" t="s">
        <v>76</v>
      </c>
      <c r="D30" s="182">
        <v>1.8298611111111109</v>
      </c>
      <c r="E30" s="63"/>
      <c r="F30" s="63"/>
      <c r="G30" s="63"/>
      <c r="H30" s="67" t="s">
        <v>141</v>
      </c>
      <c r="I30" s="74" t="s">
        <v>218</v>
      </c>
      <c r="J30" s="69" t="s">
        <v>79</v>
      </c>
      <c r="K30" s="183">
        <v>2.0597222222222222</v>
      </c>
      <c r="L30" s="47">
        <v>4</v>
      </c>
      <c r="M30" s="13"/>
      <c r="N30" s="13"/>
      <c r="O30" s="13"/>
    </row>
    <row r="31" spans="1:15" x14ac:dyDescent="0.25">
      <c r="A31" s="59">
        <v>22</v>
      </c>
      <c r="B31" s="60" t="s">
        <v>229</v>
      </c>
      <c r="C31" s="75" t="s">
        <v>76</v>
      </c>
      <c r="D31" s="182">
        <v>1.6923611111111112</v>
      </c>
      <c r="E31" s="186" t="s">
        <v>238</v>
      </c>
      <c r="F31" s="186"/>
      <c r="G31" s="186"/>
      <c r="H31" s="67" t="s">
        <v>142</v>
      </c>
      <c r="I31" s="74" t="s">
        <v>5</v>
      </c>
      <c r="J31" s="69" t="s">
        <v>79</v>
      </c>
      <c r="K31" s="183">
        <v>2.0826388888888889</v>
      </c>
      <c r="L31" s="47">
        <v>3</v>
      </c>
      <c r="M31" s="13"/>
      <c r="N31" s="13"/>
      <c r="O31" s="13"/>
    </row>
    <row r="32" spans="1:15" x14ac:dyDescent="0.25">
      <c r="A32" s="59">
        <v>4</v>
      </c>
      <c r="B32" s="60" t="s">
        <v>124</v>
      </c>
      <c r="C32" s="75" t="s">
        <v>76</v>
      </c>
      <c r="D32" s="182">
        <v>1.8784722222222223</v>
      </c>
      <c r="E32" s="52"/>
      <c r="F32" s="52"/>
      <c r="G32" s="52"/>
      <c r="H32" s="67" t="s">
        <v>143</v>
      </c>
      <c r="I32" s="74" t="s">
        <v>214</v>
      </c>
      <c r="J32" s="69" t="s">
        <v>79</v>
      </c>
      <c r="K32" s="183">
        <v>2.1881944444444446</v>
      </c>
      <c r="L32" s="47">
        <v>2</v>
      </c>
      <c r="M32" s="13"/>
      <c r="N32" s="13"/>
      <c r="O32" s="13"/>
    </row>
    <row r="33" spans="1:15" x14ac:dyDescent="0.25">
      <c r="A33" s="59">
        <v>20</v>
      </c>
      <c r="B33" s="60" t="s">
        <v>62</v>
      </c>
      <c r="C33" s="75" t="s">
        <v>76</v>
      </c>
      <c r="D33" s="182">
        <v>1.7861111111111112</v>
      </c>
      <c r="E33" s="63"/>
      <c r="F33" s="63"/>
      <c r="G33" s="63"/>
      <c r="H33" s="67" t="s">
        <v>144</v>
      </c>
      <c r="I33" s="74" t="s">
        <v>201</v>
      </c>
      <c r="J33" s="69" t="s">
        <v>79</v>
      </c>
      <c r="K33" s="183">
        <v>2.2395833333333335</v>
      </c>
      <c r="L33" s="47">
        <v>1</v>
      </c>
      <c r="M33" s="13"/>
      <c r="N33" s="13"/>
      <c r="O33" s="13"/>
    </row>
    <row r="34" spans="1:15" x14ac:dyDescent="0.25">
      <c r="A34" s="67">
        <v>28</v>
      </c>
      <c r="B34" s="74" t="s">
        <v>126</v>
      </c>
      <c r="C34" s="69" t="s">
        <v>79</v>
      </c>
      <c r="D34" s="183">
        <v>1.5979166666666667</v>
      </c>
      <c r="E34" s="13"/>
      <c r="F34" s="13"/>
      <c r="G34" s="13"/>
      <c r="H34" s="67" t="s">
        <v>145</v>
      </c>
      <c r="I34" s="74" t="s">
        <v>237</v>
      </c>
      <c r="J34" s="69" t="s">
        <v>79</v>
      </c>
      <c r="K34" s="69" t="s">
        <v>23</v>
      </c>
      <c r="L34" s="47"/>
      <c r="M34" s="13"/>
      <c r="N34" s="13"/>
      <c r="O34" s="13"/>
    </row>
    <row r="36" spans="1:15" x14ac:dyDescent="0.25">
      <c r="D36" s="339" t="s">
        <v>220</v>
      </c>
      <c r="E36" s="340"/>
      <c r="F36" s="341"/>
    </row>
    <row r="37" spans="1:15" x14ac:dyDescent="0.25">
      <c r="D37" s="79"/>
      <c r="E37" s="80">
        <v>5.7870370370370376E-3</v>
      </c>
      <c r="F37" s="68"/>
    </row>
  </sheetData>
  <sortState xmlns:xlrd2="http://schemas.microsoft.com/office/spreadsheetml/2017/richdata2" ref="A7:E34">
    <sortCondition ref="B7:B34"/>
  </sortState>
  <mergeCells count="7">
    <mergeCell ref="D36:F36"/>
    <mergeCell ref="M20:O20"/>
    <mergeCell ref="H3:J3"/>
    <mergeCell ref="K3:O3"/>
    <mergeCell ref="A4:D4"/>
    <mergeCell ref="H4:K4"/>
    <mergeCell ref="M4:O4"/>
  </mergeCells>
  <pageMargins left="0.7" right="0.7" top="0.75" bottom="0.75" header="0.3" footer="0.3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topLeftCell="B1" workbookViewId="0">
      <selection activeCell="I16" sqref="I16"/>
    </sheetView>
  </sheetViews>
  <sheetFormatPr defaultRowHeight="12.5" x14ac:dyDescent="0.25"/>
  <cols>
    <col min="1" max="1" width="0" hidden="1" customWidth="1"/>
    <col min="2" max="2" width="23.08984375" customWidth="1"/>
    <col min="3" max="3" width="0" hidden="1" customWidth="1"/>
    <col min="4" max="5" width="12.6328125" hidden="1" customWidth="1"/>
    <col min="6" max="6" width="12.6328125" customWidth="1"/>
    <col min="7" max="7" width="15.08984375" bestFit="1" customWidth="1"/>
  </cols>
  <sheetData>
    <row r="1" spans="1:6" ht="23" x14ac:dyDescent="0.25">
      <c r="A1" s="314" t="s">
        <v>239</v>
      </c>
      <c r="B1" s="314"/>
      <c r="C1" s="314"/>
      <c r="D1" s="314"/>
      <c r="E1" s="314"/>
      <c r="F1" s="314"/>
    </row>
    <row r="2" spans="1:6" ht="23" x14ac:dyDescent="0.25">
      <c r="A2" s="314" t="s">
        <v>240</v>
      </c>
      <c r="B2" s="314"/>
      <c r="C2" s="314"/>
      <c r="D2" s="314"/>
      <c r="E2" s="314"/>
      <c r="F2" s="314"/>
    </row>
    <row r="3" spans="1:6" ht="23" x14ac:dyDescent="0.25">
      <c r="A3" s="314" t="s">
        <v>241</v>
      </c>
      <c r="B3" s="314"/>
      <c r="C3" s="314"/>
      <c r="D3" s="314"/>
      <c r="E3" s="314"/>
      <c r="F3" s="314"/>
    </row>
    <row r="4" spans="1:6" ht="17" x14ac:dyDescent="0.35">
      <c r="A4" s="187" t="s">
        <v>74</v>
      </c>
      <c r="B4" s="188" t="s">
        <v>2</v>
      </c>
      <c r="C4" s="189" t="s">
        <v>75</v>
      </c>
      <c r="D4" s="189" t="s">
        <v>33</v>
      </c>
      <c r="E4" s="189" t="s">
        <v>242</v>
      </c>
      <c r="F4" s="189" t="s">
        <v>35</v>
      </c>
    </row>
    <row r="5" spans="1:6" ht="17" x14ac:dyDescent="0.35">
      <c r="A5" s="190">
        <v>12</v>
      </c>
      <c r="B5" s="191" t="s">
        <v>78</v>
      </c>
      <c r="C5" s="192" t="s">
        <v>76</v>
      </c>
      <c r="D5" s="193">
        <v>8.3333333333333332E-3</v>
      </c>
      <c r="E5" s="193">
        <v>4.6921296296296294E-2</v>
      </c>
      <c r="F5" s="193">
        <v>3.858796296296297E-2</v>
      </c>
    </row>
    <row r="6" spans="1:6" ht="17" x14ac:dyDescent="0.35">
      <c r="A6" s="190">
        <v>2</v>
      </c>
      <c r="B6" s="191" t="s">
        <v>66</v>
      </c>
      <c r="C6" s="192" t="s">
        <v>76</v>
      </c>
      <c r="D6" s="193">
        <v>1.3888888888888889E-3</v>
      </c>
      <c r="E6" s="193">
        <v>5.5972222222222222E-2</v>
      </c>
      <c r="F6" s="193">
        <v>5.4583333333333338E-2</v>
      </c>
    </row>
    <row r="7" spans="1:6" ht="17" x14ac:dyDescent="0.35">
      <c r="A7" s="190">
        <v>19</v>
      </c>
      <c r="B7" s="191" t="s">
        <v>15</v>
      </c>
      <c r="C7" s="192" t="s">
        <v>76</v>
      </c>
      <c r="D7" s="193">
        <v>1.3194444444444444E-2</v>
      </c>
      <c r="E7" s="193">
        <v>4.9375000000000002E-2</v>
      </c>
      <c r="F7" s="193">
        <v>3.6180555555555556E-2</v>
      </c>
    </row>
    <row r="8" spans="1:6" ht="17" x14ac:dyDescent="0.35">
      <c r="A8" s="194">
        <v>16</v>
      </c>
      <c r="B8" s="195" t="s">
        <v>3</v>
      </c>
      <c r="C8" s="196" t="s">
        <v>79</v>
      </c>
      <c r="D8" s="197">
        <v>1.1111111111111112E-2</v>
      </c>
      <c r="E8" s="197">
        <v>5.1331018518518519E-2</v>
      </c>
      <c r="F8" s="197">
        <v>4.0219907407407406E-2</v>
      </c>
    </row>
    <row r="9" spans="1:6" ht="17" x14ac:dyDescent="0.35">
      <c r="A9" s="194">
        <v>8</v>
      </c>
      <c r="B9" s="195" t="s">
        <v>110</v>
      </c>
      <c r="C9" s="196" t="s">
        <v>79</v>
      </c>
      <c r="D9" s="197">
        <v>5.5555555555555558E-3</v>
      </c>
      <c r="E9" s="197">
        <v>4.853009259259259E-2</v>
      </c>
      <c r="F9" s="197">
        <v>4.297453703703704E-2</v>
      </c>
    </row>
    <row r="10" spans="1:6" ht="17" x14ac:dyDescent="0.35">
      <c r="A10" s="190">
        <v>9</v>
      </c>
      <c r="B10" s="191" t="s">
        <v>38</v>
      </c>
      <c r="C10" s="192" t="s">
        <v>76</v>
      </c>
      <c r="D10" s="193">
        <v>6.2499999999999995E-3</v>
      </c>
      <c r="E10" s="193">
        <v>4.6365740740740742E-2</v>
      </c>
      <c r="F10" s="193">
        <v>4.0115740740740737E-2</v>
      </c>
    </row>
    <row r="11" spans="1:6" ht="17" x14ac:dyDescent="0.35">
      <c r="A11" s="190">
        <v>14</v>
      </c>
      <c r="B11" s="191" t="s">
        <v>244</v>
      </c>
      <c r="C11" s="192" t="s">
        <v>76</v>
      </c>
      <c r="D11" s="193">
        <v>9.7222222222222224E-3</v>
      </c>
      <c r="E11" s="193">
        <v>6.0219907407407403E-2</v>
      </c>
      <c r="F11" s="193">
        <v>5.0497685185185187E-2</v>
      </c>
    </row>
    <row r="12" spans="1:6" ht="17" x14ac:dyDescent="0.35">
      <c r="A12" s="194">
        <v>13</v>
      </c>
      <c r="B12" s="195" t="s">
        <v>6</v>
      </c>
      <c r="C12" s="196" t="s">
        <v>79</v>
      </c>
      <c r="D12" s="197">
        <v>9.0277777777777787E-3</v>
      </c>
      <c r="E12" s="197">
        <v>4.8576388888888884E-2</v>
      </c>
      <c r="F12" s="197">
        <v>3.9548611111111111E-2</v>
      </c>
    </row>
    <row r="13" spans="1:6" ht="17" x14ac:dyDescent="0.35">
      <c r="A13" s="194">
        <v>5</v>
      </c>
      <c r="B13" s="195" t="s">
        <v>21</v>
      </c>
      <c r="C13" s="196" t="s">
        <v>79</v>
      </c>
      <c r="D13" s="197">
        <v>3.472222222222222E-3</v>
      </c>
      <c r="E13" s="197">
        <v>4.4513888888888888E-2</v>
      </c>
      <c r="F13" s="197">
        <v>4.1041666666666664E-2</v>
      </c>
    </row>
    <row r="14" spans="1:6" ht="17" x14ac:dyDescent="0.35">
      <c r="A14" s="190">
        <v>15</v>
      </c>
      <c r="B14" s="191" t="s">
        <v>14</v>
      </c>
      <c r="C14" s="192" t="s">
        <v>76</v>
      </c>
      <c r="D14" s="193">
        <v>1.0416666666666666E-2</v>
      </c>
      <c r="E14" s="193">
        <v>4.9942129629629628E-2</v>
      </c>
      <c r="F14" s="193">
        <v>3.9525462962962964E-2</v>
      </c>
    </row>
    <row r="15" spans="1:6" ht="17" x14ac:dyDescent="0.35">
      <c r="A15" s="190">
        <v>6</v>
      </c>
      <c r="B15" s="191" t="s">
        <v>4</v>
      </c>
      <c r="C15" s="192" t="s">
        <v>76</v>
      </c>
      <c r="D15" s="193">
        <v>4.1666666666666666E-3</v>
      </c>
      <c r="E15" s="193">
        <v>5.7488425925925929E-2</v>
      </c>
      <c r="F15" s="193">
        <v>5.3321759259259256E-2</v>
      </c>
    </row>
    <row r="16" spans="1:6" ht="17" x14ac:dyDescent="0.35">
      <c r="A16" s="190">
        <v>10</v>
      </c>
      <c r="B16" s="191" t="s">
        <v>243</v>
      </c>
      <c r="C16" s="192" t="s">
        <v>76</v>
      </c>
      <c r="D16" s="193">
        <v>6.9444444444444441E-3</v>
      </c>
      <c r="E16" s="192" t="s">
        <v>23</v>
      </c>
      <c r="F16" s="192" t="s">
        <v>23</v>
      </c>
    </row>
    <row r="17" spans="1:7" ht="17" x14ac:dyDescent="0.35">
      <c r="A17" s="190">
        <v>17</v>
      </c>
      <c r="B17" s="191" t="s">
        <v>8</v>
      </c>
      <c r="C17" s="192" t="s">
        <v>76</v>
      </c>
      <c r="D17" s="193">
        <v>1.1805555555555555E-2</v>
      </c>
      <c r="E17" s="193">
        <v>4.8078703703703707E-2</v>
      </c>
      <c r="F17" s="193">
        <v>3.6273148148148145E-2</v>
      </c>
    </row>
    <row r="18" spans="1:7" ht="17" x14ac:dyDescent="0.35">
      <c r="A18" s="190">
        <v>3</v>
      </c>
      <c r="B18" s="191" t="s">
        <v>7</v>
      </c>
      <c r="C18" s="192" t="s">
        <v>76</v>
      </c>
      <c r="D18" s="193">
        <v>2.0833333333333333E-3</v>
      </c>
      <c r="E18" s="193">
        <v>4.8912037037037039E-2</v>
      </c>
      <c r="F18" s="193">
        <v>4.6828703703703706E-2</v>
      </c>
    </row>
    <row r="19" spans="1:7" ht="17" x14ac:dyDescent="0.35">
      <c r="A19" s="190">
        <v>7</v>
      </c>
      <c r="B19" s="191" t="s">
        <v>25</v>
      </c>
      <c r="C19" s="192" t="s">
        <v>76</v>
      </c>
      <c r="D19" s="193">
        <v>4.8611111111111112E-3</v>
      </c>
      <c r="E19" s="193">
        <v>4.8796296296296303E-2</v>
      </c>
      <c r="F19" s="193">
        <v>4.3935185185185188E-2</v>
      </c>
    </row>
    <row r="20" spans="1:7" ht="17" x14ac:dyDescent="0.35">
      <c r="A20" s="190">
        <v>18</v>
      </c>
      <c r="B20" s="191" t="s">
        <v>22</v>
      </c>
      <c r="C20" s="192" t="s">
        <v>76</v>
      </c>
      <c r="D20" s="193">
        <v>1.2499999999999999E-2</v>
      </c>
      <c r="E20" s="193">
        <v>4.538194444444444E-2</v>
      </c>
      <c r="F20" s="193">
        <v>3.2881944444444443E-2</v>
      </c>
    </row>
    <row r="21" spans="1:7" ht="17" x14ac:dyDescent="0.35">
      <c r="A21" s="194">
        <v>11</v>
      </c>
      <c r="B21" s="195" t="s">
        <v>54</v>
      </c>
      <c r="C21" s="196" t="s">
        <v>79</v>
      </c>
      <c r="D21" s="197">
        <v>7.6388888888888886E-3</v>
      </c>
      <c r="E21" s="197">
        <v>4.9108796296296296E-2</v>
      </c>
      <c r="F21" s="197">
        <v>4.1469907407407407E-2</v>
      </c>
    </row>
    <row r="22" spans="1:7" ht="17" x14ac:dyDescent="0.35">
      <c r="A22" s="190">
        <v>4</v>
      </c>
      <c r="B22" s="191" t="s">
        <v>63</v>
      </c>
      <c r="C22" s="192" t="s">
        <v>76</v>
      </c>
      <c r="D22" s="193">
        <v>2.7777777777777779E-3</v>
      </c>
      <c r="E22" s="193">
        <v>5.559027777777778E-2</v>
      </c>
      <c r="F22" s="193">
        <v>5.2812500000000005E-2</v>
      </c>
    </row>
    <row r="23" spans="1:7" ht="17" x14ac:dyDescent="0.35">
      <c r="A23" s="190">
        <v>1</v>
      </c>
      <c r="B23" s="191" t="s">
        <v>65</v>
      </c>
      <c r="C23" s="192" t="s">
        <v>76</v>
      </c>
      <c r="D23" s="193">
        <v>6.9444444444444447E-4</v>
      </c>
      <c r="E23" s="193">
        <v>4.9444444444444437E-2</v>
      </c>
      <c r="F23" s="193">
        <v>4.8749999999999995E-2</v>
      </c>
    </row>
    <row r="24" spans="1:7" x14ac:dyDescent="0.25">
      <c r="A24" s="47"/>
      <c r="B24" s="13"/>
      <c r="C24" s="47"/>
      <c r="D24" s="13"/>
      <c r="E24" s="13"/>
      <c r="F24" s="13"/>
    </row>
    <row r="25" spans="1:7" ht="17" x14ac:dyDescent="0.35">
      <c r="A25" s="47"/>
      <c r="B25" s="13"/>
      <c r="C25" s="47"/>
      <c r="D25" s="13"/>
      <c r="F25" s="199">
        <v>0.20525462962962962</v>
      </c>
      <c r="G25" s="198" t="s">
        <v>79</v>
      </c>
    </row>
    <row r="26" spans="1:7" ht="17" x14ac:dyDescent="0.35">
      <c r="A26" s="47"/>
      <c r="B26" s="13"/>
      <c r="C26" s="47"/>
      <c r="D26" s="13"/>
      <c r="F26" s="193">
        <v>0.18344907407407407</v>
      </c>
      <c r="G26" s="200" t="s">
        <v>76</v>
      </c>
    </row>
    <row r="27" spans="1:7" ht="17" x14ac:dyDescent="0.35">
      <c r="A27" s="47"/>
      <c r="B27" s="13"/>
      <c r="C27" s="47"/>
      <c r="D27" s="13"/>
      <c r="F27" s="202">
        <v>2.1805555555555554E-2</v>
      </c>
      <c r="G27" s="201" t="s">
        <v>245</v>
      </c>
    </row>
  </sheetData>
  <sortState xmlns:xlrd2="http://schemas.microsoft.com/office/spreadsheetml/2017/richdata2" ref="A5:F23">
    <sortCondition ref="B5:B23"/>
  </sortState>
  <mergeCells count="3">
    <mergeCell ref="A1:F1"/>
    <mergeCell ref="A2:F2"/>
    <mergeCell ref="A3:F3"/>
  </mergeCells>
  <pageMargins left="0.7" right="0.7" top="0.75" bottom="0.75" header="0.3" footer="0.3"/>
  <pageSetup paperSize="9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workbookViewId="0">
      <selection activeCell="I16" sqref="I16"/>
    </sheetView>
  </sheetViews>
  <sheetFormatPr defaultRowHeight="12.5" x14ac:dyDescent="0.25"/>
  <cols>
    <col min="1" max="1" width="19" customWidth="1"/>
    <col min="2" max="3" width="0" hidden="1" customWidth="1"/>
  </cols>
  <sheetData>
    <row r="1" spans="1:5" ht="30" x14ac:dyDescent="0.6">
      <c r="A1" s="1" t="s">
        <v>32</v>
      </c>
    </row>
    <row r="2" spans="1:5" ht="14.5" x14ac:dyDescent="0.35">
      <c r="A2" s="2" t="s">
        <v>2</v>
      </c>
      <c r="B2" s="3" t="s">
        <v>33</v>
      </c>
      <c r="C2" s="3" t="s">
        <v>34</v>
      </c>
      <c r="D2" s="3" t="s">
        <v>35</v>
      </c>
      <c r="E2" s="4"/>
    </row>
    <row r="3" spans="1:5" ht="14.5" x14ac:dyDescent="0.35">
      <c r="A3" s="5" t="s">
        <v>66</v>
      </c>
      <c r="B3" s="6">
        <v>1.3888888888888889E-3</v>
      </c>
      <c r="C3" s="6">
        <v>4.4085648148148145E-2</v>
      </c>
      <c r="D3" s="6">
        <v>4.2696759259259261E-2</v>
      </c>
      <c r="E3" s="4"/>
    </row>
    <row r="4" spans="1:5" ht="14.5" x14ac:dyDescent="0.35">
      <c r="A4" s="5" t="s">
        <v>15</v>
      </c>
      <c r="B4" s="6">
        <v>1.9444444444444445E-2</v>
      </c>
      <c r="C4" s="6">
        <v>5.0462962962962959E-2</v>
      </c>
      <c r="D4" s="6">
        <v>3.1018518518518515E-2</v>
      </c>
      <c r="E4" s="4" t="s">
        <v>36</v>
      </c>
    </row>
    <row r="5" spans="1:5" ht="14.5" x14ac:dyDescent="0.35">
      <c r="A5" s="7" t="s">
        <v>3</v>
      </c>
      <c r="B5" s="6">
        <v>1.8749999999999999E-2</v>
      </c>
      <c r="C5" s="6">
        <v>5.3460648148148153E-2</v>
      </c>
      <c r="D5" s="6">
        <v>3.471064814814815E-2</v>
      </c>
      <c r="E5" s="4" t="s">
        <v>48</v>
      </c>
    </row>
    <row r="6" spans="1:5" ht="14.5" x14ac:dyDescent="0.35">
      <c r="A6" s="5" t="s">
        <v>24</v>
      </c>
      <c r="B6" s="6">
        <v>4.8611111111111112E-3</v>
      </c>
      <c r="C6" s="6">
        <v>4.6203703703703698E-2</v>
      </c>
      <c r="D6" s="6">
        <v>4.1342592592592591E-2</v>
      </c>
      <c r="E6" s="4"/>
    </row>
    <row r="7" spans="1:5" ht="14.5" x14ac:dyDescent="0.35">
      <c r="A7" s="7" t="s">
        <v>42</v>
      </c>
      <c r="B7" s="6">
        <v>1.7361111111111112E-2</v>
      </c>
      <c r="C7" s="6">
        <v>5.0706018518518518E-2</v>
      </c>
      <c r="D7" s="6">
        <v>3.3344907407407406E-2</v>
      </c>
      <c r="E7" s="4" t="s">
        <v>43</v>
      </c>
    </row>
    <row r="8" spans="1:5" ht="14.5" x14ac:dyDescent="0.35">
      <c r="A8" s="7" t="s">
        <v>5</v>
      </c>
      <c r="B8" s="6">
        <v>8.3333333333333332E-3</v>
      </c>
      <c r="C8" s="6">
        <v>4.5624999999999999E-2</v>
      </c>
      <c r="D8" s="6">
        <v>3.7291666666666667E-2</v>
      </c>
      <c r="E8" s="4" t="s">
        <v>60</v>
      </c>
    </row>
    <row r="9" spans="1:5" ht="14.5" x14ac:dyDescent="0.35">
      <c r="A9" s="5" t="s">
        <v>38</v>
      </c>
      <c r="B9" s="6">
        <v>1.1111111111111112E-2</v>
      </c>
      <c r="C9" s="6">
        <v>4.4270833333333336E-2</v>
      </c>
      <c r="D9" s="6">
        <v>3.3159722222222222E-2</v>
      </c>
      <c r="E9" s="4" t="s">
        <v>39</v>
      </c>
    </row>
    <row r="10" spans="1:5" ht="14.5" x14ac:dyDescent="0.35">
      <c r="A10" s="5" t="s">
        <v>27</v>
      </c>
      <c r="B10" s="6">
        <v>1.8055555555555557E-2</v>
      </c>
      <c r="C10" s="6">
        <v>5.5648148148148148E-2</v>
      </c>
      <c r="D10" s="6">
        <v>3.7592592592592594E-2</v>
      </c>
      <c r="E10" s="4"/>
    </row>
    <row r="11" spans="1:5" ht="14.5" x14ac:dyDescent="0.35">
      <c r="A11" s="5" t="s">
        <v>45</v>
      </c>
      <c r="B11" s="6">
        <v>1.5277777777777777E-2</v>
      </c>
      <c r="C11" s="6">
        <v>4.8854166666666664E-2</v>
      </c>
      <c r="D11" s="6">
        <v>3.3576388888888892E-2</v>
      </c>
      <c r="E11" s="4" t="s">
        <v>46</v>
      </c>
    </row>
    <row r="12" spans="1:5" ht="14.5" x14ac:dyDescent="0.35">
      <c r="A12" s="5" t="s">
        <v>50</v>
      </c>
      <c r="B12" s="6">
        <v>1.3194444444444444E-2</v>
      </c>
      <c r="C12" s="6">
        <v>4.8101851851851847E-2</v>
      </c>
      <c r="D12" s="6">
        <v>3.4907407407407408E-2</v>
      </c>
      <c r="E12" s="4" t="s">
        <v>51</v>
      </c>
    </row>
    <row r="13" spans="1:5" ht="14.5" x14ac:dyDescent="0.35">
      <c r="A13" s="7" t="s">
        <v>6</v>
      </c>
      <c r="B13" s="6">
        <v>1.4583333333333332E-2</v>
      </c>
      <c r="C13" s="6">
        <v>4.8877314814814811E-2</v>
      </c>
      <c r="D13" s="6">
        <v>3.4293981481481481E-2</v>
      </c>
      <c r="E13" s="4" t="s">
        <v>47</v>
      </c>
    </row>
    <row r="14" spans="1:5" ht="14.5" x14ac:dyDescent="0.35">
      <c r="A14" s="7" t="s">
        <v>21</v>
      </c>
      <c r="B14" s="6">
        <v>1.5972222222222224E-2</v>
      </c>
      <c r="C14" s="6">
        <v>5.1053240740740746E-2</v>
      </c>
      <c r="D14" s="6">
        <v>3.5081018518518518E-2</v>
      </c>
      <c r="E14" s="4" t="s">
        <v>52</v>
      </c>
    </row>
    <row r="15" spans="1:5" ht="14.5" x14ac:dyDescent="0.35">
      <c r="A15" s="5" t="s">
        <v>11</v>
      </c>
      <c r="B15" s="6">
        <v>1.1805555555555555E-2</v>
      </c>
      <c r="C15" s="6">
        <v>4.5243055555555557E-2</v>
      </c>
      <c r="D15" s="6">
        <v>3.3437500000000002E-2</v>
      </c>
      <c r="E15" s="4" t="s">
        <v>44</v>
      </c>
    </row>
    <row r="16" spans="1:5" ht="14.5" x14ac:dyDescent="0.35">
      <c r="A16" s="5" t="s">
        <v>14</v>
      </c>
      <c r="B16" s="6">
        <v>6.9444444444444441E-3</v>
      </c>
      <c r="C16" s="6">
        <v>4.1747685185185186E-2</v>
      </c>
      <c r="D16" s="6">
        <v>3.4803240740740739E-2</v>
      </c>
      <c r="E16" s="4" t="s">
        <v>49</v>
      </c>
    </row>
    <row r="17" spans="1:5" ht="14.5" x14ac:dyDescent="0.35">
      <c r="A17" s="5" t="s">
        <v>40</v>
      </c>
      <c r="B17" s="6">
        <v>9.7222222222222224E-3</v>
      </c>
      <c r="C17" s="6">
        <v>4.2997685185185187E-2</v>
      </c>
      <c r="D17" s="6">
        <v>3.3275462962962958E-2</v>
      </c>
      <c r="E17" s="4" t="s">
        <v>41</v>
      </c>
    </row>
    <row r="18" spans="1:5" ht="14.5" x14ac:dyDescent="0.35">
      <c r="A18" s="5" t="s">
        <v>8</v>
      </c>
      <c r="B18" s="6">
        <v>2.0833333333333332E-2</v>
      </c>
      <c r="C18" s="6">
        <v>5.3090277777777778E-2</v>
      </c>
      <c r="D18" s="6">
        <v>3.2256944444444442E-2</v>
      </c>
      <c r="E18" s="4" t="s">
        <v>37</v>
      </c>
    </row>
    <row r="19" spans="1:5" ht="14.5" x14ac:dyDescent="0.35">
      <c r="A19" s="5" t="s">
        <v>7</v>
      </c>
      <c r="B19" s="6">
        <v>3.472222222222222E-3</v>
      </c>
      <c r="C19" s="6">
        <v>4.4965277777777778E-2</v>
      </c>
      <c r="D19" s="6">
        <v>4.1493055555555554E-2</v>
      </c>
      <c r="E19" s="4"/>
    </row>
    <row r="20" spans="1:5" ht="14.5" x14ac:dyDescent="0.35">
      <c r="A20" s="7" t="s">
        <v>67</v>
      </c>
      <c r="B20" s="6">
        <v>2.0833333333333333E-3</v>
      </c>
      <c r="C20" s="6">
        <v>4.4861111111111109E-2</v>
      </c>
      <c r="D20" s="6">
        <v>4.2777777777777776E-2</v>
      </c>
      <c r="E20" s="4"/>
    </row>
    <row r="21" spans="1:5" ht="14.5" x14ac:dyDescent="0.35">
      <c r="A21" s="7" t="s">
        <v>57</v>
      </c>
      <c r="B21" s="6">
        <v>1.0416666666666666E-2</v>
      </c>
      <c r="C21" s="6">
        <v>4.7418981481481486E-2</v>
      </c>
      <c r="D21" s="6">
        <v>3.7002314814814814E-2</v>
      </c>
      <c r="E21" s="4" t="s">
        <v>58</v>
      </c>
    </row>
    <row r="22" spans="1:5" ht="14.5" x14ac:dyDescent="0.35">
      <c r="A22" s="7" t="s">
        <v>54</v>
      </c>
      <c r="B22" s="6">
        <v>1.2499999999999999E-2</v>
      </c>
      <c r="C22" s="6">
        <v>4.8113425925925928E-2</v>
      </c>
      <c r="D22" s="6">
        <v>3.5613425925925923E-2</v>
      </c>
      <c r="E22" s="4" t="s">
        <v>55</v>
      </c>
    </row>
    <row r="23" spans="1:5" ht="14.5" x14ac:dyDescent="0.35">
      <c r="A23" s="5" t="s">
        <v>63</v>
      </c>
      <c r="B23" s="6">
        <v>5.5555555555555558E-3</v>
      </c>
      <c r="C23" s="6">
        <v>4.494212962962963E-2</v>
      </c>
      <c r="D23" s="6">
        <v>3.9386574074074074E-2</v>
      </c>
      <c r="E23" s="4"/>
    </row>
    <row r="24" spans="1:5" ht="14.5" x14ac:dyDescent="0.35">
      <c r="A24" s="5" t="s">
        <v>29</v>
      </c>
      <c r="B24" s="6">
        <v>2.7777777777777779E-3</v>
      </c>
      <c r="C24" s="6">
        <v>4.2893518518518518E-2</v>
      </c>
      <c r="D24" s="6">
        <v>4.0115740740740737E-2</v>
      </c>
      <c r="E24" s="4"/>
    </row>
    <row r="25" spans="1:5" ht="14.5" x14ac:dyDescent="0.35">
      <c r="A25" s="7" t="s">
        <v>26</v>
      </c>
      <c r="B25" s="6">
        <v>2.013888888888889E-2</v>
      </c>
      <c r="C25" s="8" t="s">
        <v>23</v>
      </c>
      <c r="D25" s="8" t="s">
        <v>23</v>
      </c>
      <c r="E25" s="4"/>
    </row>
    <row r="26" spans="1:5" ht="14.5" x14ac:dyDescent="0.35">
      <c r="A26" s="7" t="s">
        <v>13</v>
      </c>
      <c r="B26" s="6">
        <v>6.2499999999999995E-3</v>
      </c>
      <c r="C26" s="6">
        <v>4.4641203703703704E-2</v>
      </c>
      <c r="D26" s="6">
        <v>3.8391203703703698E-2</v>
      </c>
      <c r="E26" s="4" t="s">
        <v>61</v>
      </c>
    </row>
    <row r="27" spans="1:5" ht="14.5" x14ac:dyDescent="0.35">
      <c r="A27" s="7" t="s">
        <v>64</v>
      </c>
      <c r="B27" s="6">
        <v>4.1666666666666666E-3</v>
      </c>
      <c r="C27" s="6">
        <v>4.4085648148148145E-2</v>
      </c>
      <c r="D27" s="6">
        <v>3.9918981481481479E-2</v>
      </c>
      <c r="E27" s="4"/>
    </row>
    <row r="28" spans="1:5" ht="14.5" x14ac:dyDescent="0.35">
      <c r="A28" s="5" t="s">
        <v>53</v>
      </c>
      <c r="B28" s="6">
        <v>9.0277777777777787E-3</v>
      </c>
      <c r="C28" s="6">
        <v>4.4398148148148152E-2</v>
      </c>
      <c r="D28" s="6">
        <v>3.5370370370370365E-2</v>
      </c>
      <c r="E28" s="4"/>
    </row>
    <row r="29" spans="1:5" ht="14.5" x14ac:dyDescent="0.35">
      <c r="A29" s="5" t="s">
        <v>59</v>
      </c>
      <c r="B29" s="6">
        <v>7.6388888888888886E-3</v>
      </c>
      <c r="C29" s="6">
        <v>4.4733796296296292E-2</v>
      </c>
      <c r="D29" s="6">
        <v>3.7094907407407403E-2</v>
      </c>
      <c r="E29" s="4"/>
    </row>
    <row r="30" spans="1:5" ht="14.5" x14ac:dyDescent="0.35">
      <c r="A30" s="5" t="s">
        <v>56</v>
      </c>
      <c r="B30" s="6">
        <v>1.6666666666666666E-2</v>
      </c>
      <c r="C30" s="6">
        <v>5.2928240740740741E-2</v>
      </c>
      <c r="D30" s="6">
        <v>3.6261574074074078E-2</v>
      </c>
      <c r="E30" s="4"/>
    </row>
    <row r="31" spans="1:5" ht="14.5" x14ac:dyDescent="0.35">
      <c r="A31" s="5" t="s">
        <v>62</v>
      </c>
      <c r="B31" s="6">
        <v>1.3888888888888888E-2</v>
      </c>
      <c r="C31" s="6">
        <v>5.2939814814814821E-2</v>
      </c>
      <c r="D31" s="6">
        <v>3.9050925925925926E-2</v>
      </c>
      <c r="E31" s="4"/>
    </row>
    <row r="32" spans="1:5" ht="14.5" x14ac:dyDescent="0.35">
      <c r="A32" s="5" t="s">
        <v>65</v>
      </c>
      <c r="B32" s="6">
        <v>6.9444444444444447E-4</v>
      </c>
      <c r="C32" s="6">
        <v>4.162037037037037E-2</v>
      </c>
      <c r="D32" s="6">
        <v>4.0925925925925928E-2</v>
      </c>
      <c r="E32" s="4"/>
    </row>
    <row r="33" spans="1:7" ht="14.5" x14ac:dyDescent="0.35">
      <c r="A33" s="4"/>
      <c r="B33" s="9"/>
      <c r="C33" s="9"/>
      <c r="D33" s="9"/>
      <c r="E33" s="4"/>
    </row>
    <row r="34" spans="1:7" ht="14.5" x14ac:dyDescent="0.35">
      <c r="A34" s="4"/>
      <c r="B34" s="9"/>
      <c r="C34" s="9"/>
      <c r="D34" s="9"/>
      <c r="E34" s="4"/>
    </row>
    <row r="35" spans="1:7" ht="14.5" x14ac:dyDescent="0.35">
      <c r="D35" s="10">
        <v>0.28572916666666665</v>
      </c>
      <c r="E35" s="315" t="s">
        <v>68</v>
      </c>
      <c r="F35" s="315"/>
      <c r="G35" s="316"/>
    </row>
    <row r="36" spans="1:7" ht="14.5" x14ac:dyDescent="0.35">
      <c r="D36" s="11">
        <v>0.26643518518518522</v>
      </c>
      <c r="E36" s="315" t="s">
        <v>69</v>
      </c>
      <c r="F36" s="315"/>
      <c r="G36" s="316"/>
    </row>
    <row r="37" spans="1:7" ht="14.5" x14ac:dyDescent="0.35">
      <c r="D37" s="11">
        <v>1.9293981481481485E-2</v>
      </c>
      <c r="E37" s="315" t="s">
        <v>70</v>
      </c>
      <c r="F37" s="315"/>
      <c r="G37" s="316"/>
    </row>
  </sheetData>
  <sortState xmlns:xlrd2="http://schemas.microsoft.com/office/spreadsheetml/2017/richdata2" ref="A3:E32">
    <sortCondition ref="A3:A32"/>
  </sortState>
  <mergeCells count="3">
    <mergeCell ref="E35:G35"/>
    <mergeCell ref="E36:G36"/>
    <mergeCell ref="E37:G37"/>
  </mergeCells>
  <pageMargins left="0.7" right="0.7" top="0.75" bottom="0.75" header="0.3" footer="0.3"/>
  <pageSetup paperSize="9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5"/>
  <sheetViews>
    <sheetView topLeftCell="B1" workbookViewId="0">
      <selection activeCell="I16" sqref="I16"/>
    </sheetView>
  </sheetViews>
  <sheetFormatPr defaultRowHeight="12.5" x14ac:dyDescent="0.25"/>
  <cols>
    <col min="1" max="1" width="6.26953125" hidden="1" customWidth="1"/>
    <col min="2" max="2" width="22.1796875" customWidth="1"/>
    <col min="3" max="5" width="0" hidden="1" customWidth="1"/>
  </cols>
  <sheetData>
    <row r="1" spans="1:6" ht="13" x14ac:dyDescent="0.3">
      <c r="B1" s="12" t="s">
        <v>71</v>
      </c>
    </row>
    <row r="2" spans="1:6" ht="13" x14ac:dyDescent="0.3">
      <c r="B2" s="12" t="s">
        <v>72</v>
      </c>
    </row>
    <row r="3" spans="1:6" ht="13" x14ac:dyDescent="0.3">
      <c r="B3" s="12" t="s">
        <v>73</v>
      </c>
    </row>
    <row r="4" spans="1:6" x14ac:dyDescent="0.25">
      <c r="A4" s="13"/>
    </row>
    <row r="5" spans="1:6" ht="14.5" x14ac:dyDescent="0.35">
      <c r="A5" s="14" t="s">
        <v>74</v>
      </c>
      <c r="B5" s="15" t="s">
        <v>2</v>
      </c>
      <c r="C5" s="15" t="s">
        <v>75</v>
      </c>
      <c r="D5" s="15" t="s">
        <v>33</v>
      </c>
      <c r="E5" s="15" t="s">
        <v>34</v>
      </c>
      <c r="F5" s="15" t="s">
        <v>35</v>
      </c>
    </row>
    <row r="6" spans="1:6" ht="14.5" x14ac:dyDescent="0.35">
      <c r="A6" s="16">
        <v>7</v>
      </c>
      <c r="B6" s="17" t="s">
        <v>78</v>
      </c>
      <c r="C6" s="17" t="s">
        <v>76</v>
      </c>
      <c r="D6" s="18">
        <v>4.8611111111111112E-3</v>
      </c>
      <c r="E6" s="18">
        <v>3.7789351851851852E-2</v>
      </c>
      <c r="F6" s="18">
        <v>3.2928240740740737E-2</v>
      </c>
    </row>
    <row r="7" spans="1:6" ht="14.5" x14ac:dyDescent="0.35">
      <c r="A7" s="16">
        <v>13</v>
      </c>
      <c r="B7" s="17" t="s">
        <v>15</v>
      </c>
      <c r="C7" s="17" t="s">
        <v>76</v>
      </c>
      <c r="D7" s="18">
        <v>9.0277777777777787E-3</v>
      </c>
      <c r="E7" s="18">
        <v>3.9872685185185185E-2</v>
      </c>
      <c r="F7" s="18">
        <v>3.0844907407407404E-2</v>
      </c>
    </row>
    <row r="8" spans="1:6" ht="14.5" x14ac:dyDescent="0.35">
      <c r="A8" s="19">
        <v>12</v>
      </c>
      <c r="B8" s="20" t="s">
        <v>3</v>
      </c>
      <c r="C8" s="20" t="s">
        <v>79</v>
      </c>
      <c r="D8" s="21">
        <v>8.3333333333333332E-3</v>
      </c>
      <c r="E8" s="21">
        <v>4.1782407407407407E-2</v>
      </c>
      <c r="F8" s="21">
        <v>3.3449074074074069E-2</v>
      </c>
    </row>
    <row r="9" spans="1:6" ht="14.5" x14ac:dyDescent="0.35">
      <c r="A9" s="19">
        <v>8</v>
      </c>
      <c r="B9" s="20" t="s">
        <v>42</v>
      </c>
      <c r="C9" s="20" t="s">
        <v>79</v>
      </c>
      <c r="D9" s="21">
        <v>5.5555555555555558E-3</v>
      </c>
      <c r="E9" s="21">
        <v>3.9594907407407405E-2</v>
      </c>
      <c r="F9" s="21">
        <v>3.4039351851851855E-2</v>
      </c>
    </row>
    <row r="10" spans="1:6" ht="14.5" x14ac:dyDescent="0.35">
      <c r="A10" s="16">
        <v>5.5</v>
      </c>
      <c r="B10" s="17" t="s">
        <v>27</v>
      </c>
      <c r="C10" s="17" t="s">
        <v>76</v>
      </c>
      <c r="D10" s="18">
        <v>3.8194444444444443E-3</v>
      </c>
      <c r="E10" s="18">
        <v>3.8854166666666669E-2</v>
      </c>
      <c r="F10" s="18">
        <v>3.5034722222222224E-2</v>
      </c>
    </row>
    <row r="11" spans="1:6" ht="14.5" x14ac:dyDescent="0.35">
      <c r="A11" s="16">
        <v>11</v>
      </c>
      <c r="B11" s="17" t="s">
        <v>77</v>
      </c>
      <c r="C11" s="17" t="s">
        <v>76</v>
      </c>
      <c r="D11" s="18">
        <v>7.6388888888888886E-3</v>
      </c>
      <c r="E11" s="18">
        <v>3.9872685185185185E-2</v>
      </c>
      <c r="F11" s="18">
        <v>3.2233796296296295E-2</v>
      </c>
    </row>
    <row r="12" spans="1:6" ht="14.5" x14ac:dyDescent="0.35">
      <c r="A12" s="19">
        <v>10</v>
      </c>
      <c r="B12" s="20" t="s">
        <v>6</v>
      </c>
      <c r="C12" s="20" t="s">
        <v>79</v>
      </c>
      <c r="D12" s="21">
        <v>6.9444444444444441E-3</v>
      </c>
      <c r="E12" s="21">
        <v>4.1076388888888891E-2</v>
      </c>
      <c r="F12" s="21">
        <v>3.4131944444444444E-2</v>
      </c>
    </row>
    <row r="13" spans="1:6" ht="14.5" x14ac:dyDescent="0.35">
      <c r="A13" s="16">
        <v>9</v>
      </c>
      <c r="B13" s="17" t="s">
        <v>8</v>
      </c>
      <c r="C13" s="17" t="s">
        <v>76</v>
      </c>
      <c r="D13" s="18">
        <v>6.2499999999999995E-3</v>
      </c>
      <c r="E13" s="18">
        <v>3.7175925925925925E-2</v>
      </c>
      <c r="F13" s="18">
        <v>3.0925925925925926E-2</v>
      </c>
    </row>
    <row r="14" spans="1:6" ht="14.5" x14ac:dyDescent="0.35">
      <c r="A14" s="19">
        <v>2</v>
      </c>
      <c r="B14" s="20" t="s">
        <v>67</v>
      </c>
      <c r="C14" s="20" t="s">
        <v>79</v>
      </c>
      <c r="D14" s="21">
        <v>1.3888888888888889E-3</v>
      </c>
      <c r="E14" s="21">
        <v>4.3032407407407408E-2</v>
      </c>
      <c r="F14" s="21">
        <v>4.1643518518518517E-2</v>
      </c>
    </row>
    <row r="15" spans="1:6" ht="14.5" x14ac:dyDescent="0.35">
      <c r="A15" s="19">
        <v>6</v>
      </c>
      <c r="B15" s="20" t="s">
        <v>57</v>
      </c>
      <c r="C15" s="20" t="s">
        <v>79</v>
      </c>
      <c r="D15" s="21">
        <v>4.1666666666666666E-3</v>
      </c>
      <c r="E15" s="21">
        <v>4.282407407407407E-2</v>
      </c>
      <c r="F15" s="21">
        <v>3.8657407407407404E-2</v>
      </c>
    </row>
    <row r="16" spans="1:6" ht="14.5" x14ac:dyDescent="0.35">
      <c r="A16" s="16">
        <v>5</v>
      </c>
      <c r="B16" s="17" t="s">
        <v>81</v>
      </c>
      <c r="C16" s="17" t="s">
        <v>76</v>
      </c>
      <c r="D16" s="18">
        <v>3.472222222222222E-3</v>
      </c>
      <c r="E16" s="18">
        <v>4.0011574074074074E-2</v>
      </c>
      <c r="F16" s="18">
        <v>3.6539351851851851E-2</v>
      </c>
    </row>
    <row r="17" spans="1:7" ht="14.5" x14ac:dyDescent="0.35">
      <c r="A17" s="19">
        <v>4</v>
      </c>
      <c r="B17" s="20" t="s">
        <v>84</v>
      </c>
      <c r="C17" s="20" t="s">
        <v>79</v>
      </c>
      <c r="D17" s="21">
        <v>2.7777777777777779E-3</v>
      </c>
      <c r="E17" s="21">
        <v>4.6527777777777779E-2</v>
      </c>
      <c r="F17" s="21">
        <v>4.3750000000000004E-2</v>
      </c>
    </row>
    <row r="18" spans="1:7" ht="14.5" x14ac:dyDescent="0.35">
      <c r="A18" s="16">
        <v>4.5</v>
      </c>
      <c r="B18" s="17" t="s">
        <v>80</v>
      </c>
      <c r="C18" s="17" t="s">
        <v>76</v>
      </c>
      <c r="D18" s="18">
        <v>3.1249999999999997E-3</v>
      </c>
      <c r="E18" s="18">
        <v>3.8738425925925926E-2</v>
      </c>
      <c r="F18" s="18">
        <v>3.5613425925925923E-2</v>
      </c>
    </row>
    <row r="19" spans="1:7" ht="14.5" x14ac:dyDescent="0.35">
      <c r="A19" s="16">
        <v>3</v>
      </c>
      <c r="B19" s="17" t="s">
        <v>82</v>
      </c>
      <c r="C19" s="17" t="s">
        <v>76</v>
      </c>
      <c r="D19" s="18">
        <v>2.0833333333333333E-3</v>
      </c>
      <c r="E19" s="18">
        <v>3.9282407407407412E-2</v>
      </c>
      <c r="F19" s="18">
        <v>3.7199074074074072E-2</v>
      </c>
    </row>
    <row r="20" spans="1:7" ht="14.5" x14ac:dyDescent="0.35">
      <c r="A20" s="16">
        <v>1</v>
      </c>
      <c r="B20" s="17" t="s">
        <v>83</v>
      </c>
      <c r="C20" s="17" t="s">
        <v>76</v>
      </c>
      <c r="D20" s="18">
        <v>6.9444444444444447E-4</v>
      </c>
      <c r="E20" s="18">
        <v>3.8101851851851852E-2</v>
      </c>
      <c r="F20" s="18">
        <v>3.740740740740741E-2</v>
      </c>
    </row>
    <row r="21" spans="1:7" ht="14.5" x14ac:dyDescent="0.35">
      <c r="A21" s="22"/>
      <c r="B21" s="4"/>
      <c r="C21" s="4"/>
      <c r="D21" s="4"/>
      <c r="E21" s="4"/>
      <c r="F21" s="4"/>
    </row>
    <row r="22" spans="1:7" ht="14.5" x14ac:dyDescent="0.35">
      <c r="A22" s="22"/>
      <c r="B22" s="4"/>
      <c r="C22" s="4"/>
      <c r="D22" s="4"/>
      <c r="E22" s="4"/>
      <c r="F22" s="4"/>
    </row>
    <row r="23" spans="1:7" ht="14.5" x14ac:dyDescent="0.35">
      <c r="A23" s="22"/>
      <c r="B23" s="4"/>
      <c r="C23" s="4"/>
      <c r="D23" s="4"/>
      <c r="F23" s="24">
        <v>0.22567129629629631</v>
      </c>
      <c r="G23" s="23" t="s">
        <v>79</v>
      </c>
    </row>
    <row r="24" spans="1:7" ht="14.5" x14ac:dyDescent="0.35">
      <c r="A24" s="22"/>
      <c r="B24" s="4"/>
      <c r="C24" s="4"/>
      <c r="D24" s="4"/>
      <c r="F24" s="18">
        <v>0.1975810185185185</v>
      </c>
      <c r="G24" s="25" t="s">
        <v>76</v>
      </c>
    </row>
    <row r="25" spans="1:7" ht="14.5" x14ac:dyDescent="0.35">
      <c r="A25" s="22"/>
      <c r="B25" s="4"/>
      <c r="C25" s="4"/>
      <c r="D25" s="4"/>
      <c r="F25" s="11">
        <v>2.809027777777778E-2</v>
      </c>
      <c r="G25" s="26" t="s">
        <v>85</v>
      </c>
    </row>
  </sheetData>
  <sortState xmlns:xlrd2="http://schemas.microsoft.com/office/spreadsheetml/2017/richdata2" ref="A6:F20">
    <sortCondition ref="B6:B20"/>
  </sortState>
  <pageMargins left="0.7" right="0.7" top="0.75" bottom="0.75" header="0.3" footer="0.3"/>
  <pageSetup paperSize="9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2"/>
  <sheetViews>
    <sheetView topLeftCell="C1" workbookViewId="0">
      <selection activeCell="I16" sqref="I16"/>
    </sheetView>
  </sheetViews>
  <sheetFormatPr defaultRowHeight="12.5" x14ac:dyDescent="0.25"/>
  <cols>
    <col min="1" max="1" width="5.453125" hidden="1" customWidth="1"/>
    <col min="2" max="2" width="0" hidden="1" customWidth="1"/>
    <col min="3" max="3" width="18" customWidth="1"/>
    <col min="4" max="5" width="0" hidden="1" customWidth="1"/>
    <col min="10" max="10" width="0" hidden="1" customWidth="1"/>
    <col min="11" max="11" width="18.81640625" hidden="1" customWidth="1"/>
    <col min="12" max="12" width="0" hidden="1" customWidth="1"/>
    <col min="13" max="13" width="9.36328125" hidden="1" customWidth="1"/>
    <col min="14" max="15" width="0" hidden="1" customWidth="1"/>
    <col min="16" max="16" width="18.81640625" hidden="1" customWidth="1"/>
    <col min="17" max="17" width="0" hidden="1" customWidth="1"/>
    <col min="18" max="18" width="10.6328125" hidden="1" customWidth="1"/>
    <col min="19" max="19" width="0" hidden="1" customWidth="1"/>
    <col min="20" max="22" width="10.54296875" hidden="1" customWidth="1"/>
  </cols>
  <sheetData>
    <row r="1" spans="1:22" ht="25" x14ac:dyDescent="0.5">
      <c r="C1" s="261" t="s">
        <v>246</v>
      </c>
    </row>
    <row r="2" spans="1:22" ht="20" x14ac:dyDescent="0.4">
      <c r="C2" s="262" t="s">
        <v>247</v>
      </c>
    </row>
    <row r="3" spans="1:22" x14ac:dyDescent="0.25">
      <c r="C3" s="203" t="s">
        <v>99</v>
      </c>
    </row>
    <row r="4" spans="1:22" ht="25" x14ac:dyDescent="0.5">
      <c r="A4" s="27" t="s">
        <v>74</v>
      </c>
      <c r="B4" s="15" t="s">
        <v>75</v>
      </c>
      <c r="C4" s="15" t="s">
        <v>2</v>
      </c>
      <c r="D4" s="15" t="s">
        <v>33</v>
      </c>
      <c r="E4" s="15" t="s">
        <v>86</v>
      </c>
      <c r="F4" s="15" t="s">
        <v>35</v>
      </c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1:22" ht="20" x14ac:dyDescent="0.4">
      <c r="A5" s="28">
        <v>18</v>
      </c>
      <c r="B5" s="29" t="s">
        <v>76</v>
      </c>
      <c r="C5" s="29" t="s">
        <v>78</v>
      </c>
      <c r="D5" s="30">
        <v>1.2499999999999999E-2</v>
      </c>
      <c r="E5" s="30">
        <v>4.4305555555555549E-2</v>
      </c>
      <c r="F5" s="30">
        <v>3.1805555555555552E-2</v>
      </c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</row>
    <row r="6" spans="1:22" ht="17.5" x14ac:dyDescent="0.35">
      <c r="A6" s="28">
        <v>4</v>
      </c>
      <c r="B6" s="29" t="s">
        <v>76</v>
      </c>
      <c r="C6" s="29" t="s">
        <v>88</v>
      </c>
      <c r="D6" s="30">
        <v>2.7777777777777779E-3</v>
      </c>
      <c r="E6" s="30">
        <v>3.5891203703703703E-2</v>
      </c>
      <c r="F6" s="30">
        <v>3.3113425925925928E-2</v>
      </c>
      <c r="K6" s="204"/>
      <c r="L6" s="205"/>
      <c r="M6" s="205"/>
      <c r="N6" s="205"/>
      <c r="O6" s="205"/>
      <c r="P6" s="205"/>
      <c r="Q6" s="205"/>
      <c r="R6" s="205"/>
    </row>
    <row r="7" spans="1:22" ht="17.5" x14ac:dyDescent="0.35">
      <c r="A7" s="28">
        <v>14</v>
      </c>
      <c r="B7" s="29" t="s">
        <v>76</v>
      </c>
      <c r="C7" s="29" t="s">
        <v>15</v>
      </c>
      <c r="D7" s="30">
        <v>9.7222222222222224E-3</v>
      </c>
      <c r="E7" s="30">
        <v>3.9675925925925927E-2</v>
      </c>
      <c r="F7" s="30">
        <v>2.9953703703703705E-2</v>
      </c>
      <c r="J7" s="317" t="s">
        <v>100</v>
      </c>
      <c r="K7" s="317"/>
      <c r="L7" s="317"/>
      <c r="M7" s="317"/>
      <c r="N7" s="205"/>
      <c r="O7" s="318" t="s">
        <v>101</v>
      </c>
      <c r="P7" s="318"/>
      <c r="Q7" s="318"/>
      <c r="R7" s="318"/>
      <c r="T7" s="317" t="s">
        <v>102</v>
      </c>
      <c r="U7" s="318"/>
      <c r="V7" s="318"/>
    </row>
    <row r="8" spans="1:22" ht="17.5" x14ac:dyDescent="0.35">
      <c r="A8" s="34">
        <v>9</v>
      </c>
      <c r="B8" s="35" t="s">
        <v>79</v>
      </c>
      <c r="C8" s="35" t="s">
        <v>91</v>
      </c>
      <c r="D8" s="36">
        <v>6.2499999999999995E-3</v>
      </c>
      <c r="E8" s="36">
        <v>4.024305555555556E-2</v>
      </c>
      <c r="F8" s="36">
        <v>3.3993055555555561E-2</v>
      </c>
      <c r="K8" s="205"/>
      <c r="O8" s="206"/>
      <c r="P8" s="207"/>
    </row>
    <row r="9" spans="1:22" ht="15.5" x14ac:dyDescent="0.35">
      <c r="A9" s="34">
        <v>15</v>
      </c>
      <c r="B9" s="35" t="s">
        <v>79</v>
      </c>
      <c r="C9" s="35" t="s">
        <v>3</v>
      </c>
      <c r="D9" s="36">
        <v>1.0416666666666666E-2</v>
      </c>
      <c r="E9" s="36">
        <v>4.2488425925925923E-2</v>
      </c>
      <c r="F9" s="36">
        <v>3.2071759259259258E-2</v>
      </c>
      <c r="J9" s="208" t="s">
        <v>104</v>
      </c>
      <c r="K9" s="208" t="s">
        <v>105</v>
      </c>
      <c r="L9" s="208" t="s">
        <v>75</v>
      </c>
      <c r="M9" s="208" t="s">
        <v>35</v>
      </c>
      <c r="N9" s="209"/>
      <c r="O9" s="208" t="s">
        <v>106</v>
      </c>
      <c r="P9" s="208" t="s">
        <v>105</v>
      </c>
      <c r="Q9" s="208" t="s">
        <v>75</v>
      </c>
      <c r="R9" s="208" t="s">
        <v>35</v>
      </c>
      <c r="S9" s="210"/>
      <c r="T9" s="211" t="s">
        <v>76</v>
      </c>
      <c r="U9" s="209"/>
      <c r="V9" s="208" t="s">
        <v>79</v>
      </c>
    </row>
    <row r="10" spans="1:22" ht="15.5" x14ac:dyDescent="0.35">
      <c r="A10" s="7">
        <v>1</v>
      </c>
      <c r="B10" s="20" t="s">
        <v>79</v>
      </c>
      <c r="C10" s="20" t="s">
        <v>94</v>
      </c>
      <c r="D10" s="21">
        <v>6.9444444444444447E-4</v>
      </c>
      <c r="E10" s="21">
        <v>4.1192129629629634E-2</v>
      </c>
      <c r="F10" s="21">
        <v>4.0497685185185185E-2</v>
      </c>
      <c r="J10" s="212">
        <v>1</v>
      </c>
      <c r="K10" s="213" t="s">
        <v>94</v>
      </c>
      <c r="L10" s="212" t="s">
        <v>79</v>
      </c>
      <c r="M10" s="214">
        <v>4.0497685185185185E-2</v>
      </c>
      <c r="N10" s="215"/>
      <c r="O10" s="216" t="s">
        <v>108</v>
      </c>
      <c r="P10" s="217" t="s">
        <v>87</v>
      </c>
      <c r="Q10" s="218" t="s">
        <v>76</v>
      </c>
      <c r="R10" s="219">
        <v>2.90162037037037E-2</v>
      </c>
      <c r="S10" s="220"/>
      <c r="T10" s="219">
        <v>2.90162037037037E-2</v>
      </c>
      <c r="U10" s="215"/>
      <c r="V10" s="221">
        <v>3.1377314814814809E-2</v>
      </c>
    </row>
    <row r="11" spans="1:22" ht="15.5" x14ac:dyDescent="0.35">
      <c r="A11" s="34">
        <v>19</v>
      </c>
      <c r="B11" s="35" t="s">
        <v>79</v>
      </c>
      <c r="C11" s="35" t="s">
        <v>42</v>
      </c>
      <c r="D11" s="36">
        <v>1.3194444444444444E-2</v>
      </c>
      <c r="E11" s="36">
        <v>4.4571759259259262E-2</v>
      </c>
      <c r="F11" s="36">
        <v>3.1377314814814809E-2</v>
      </c>
      <c r="J11" s="218">
        <v>2</v>
      </c>
      <c r="K11" s="222" t="s">
        <v>29</v>
      </c>
      <c r="L11" s="218" t="s">
        <v>76</v>
      </c>
      <c r="M11" s="223">
        <v>3.7662037037037036E-2</v>
      </c>
      <c r="N11" s="224"/>
      <c r="O11" s="216" t="s">
        <v>109</v>
      </c>
      <c r="P11" s="217" t="s">
        <v>15</v>
      </c>
      <c r="Q11" s="218" t="s">
        <v>76</v>
      </c>
      <c r="R11" s="219">
        <v>2.9953703703703705E-2</v>
      </c>
      <c r="S11" s="225"/>
      <c r="T11" s="219">
        <v>2.9953703703703705E-2</v>
      </c>
      <c r="U11" s="224"/>
      <c r="V11" s="221">
        <v>3.2071759259259258E-2</v>
      </c>
    </row>
    <row r="12" spans="1:22" ht="15.5" x14ac:dyDescent="0.35">
      <c r="A12" s="34">
        <v>7</v>
      </c>
      <c r="B12" s="35" t="s">
        <v>79</v>
      </c>
      <c r="C12" s="35" t="s">
        <v>5</v>
      </c>
      <c r="D12" s="36">
        <v>4.8611111111111112E-3</v>
      </c>
      <c r="E12" s="36">
        <v>4.05787037037037E-2</v>
      </c>
      <c r="F12" s="36">
        <v>3.5717592592592592E-2</v>
      </c>
      <c r="J12" s="212">
        <v>3</v>
      </c>
      <c r="K12" s="213" t="s">
        <v>93</v>
      </c>
      <c r="L12" s="212" t="s">
        <v>79</v>
      </c>
      <c r="M12" s="226">
        <v>3.6805555555555557E-2</v>
      </c>
      <c r="N12" s="215"/>
      <c r="O12" s="216" t="s">
        <v>111</v>
      </c>
      <c r="P12" s="217" t="s">
        <v>59</v>
      </c>
      <c r="Q12" s="218" t="s">
        <v>76</v>
      </c>
      <c r="R12" s="219">
        <v>3.0173611111111113E-2</v>
      </c>
      <c r="S12" s="220"/>
      <c r="T12" s="219">
        <v>3.0173611111111113E-2</v>
      </c>
      <c r="U12" s="215"/>
      <c r="V12" s="221">
        <v>3.2488425925925928E-2</v>
      </c>
    </row>
    <row r="13" spans="1:22" ht="15.5" x14ac:dyDescent="0.35">
      <c r="A13" s="31">
        <v>6</v>
      </c>
      <c r="B13" s="32" t="s">
        <v>76</v>
      </c>
      <c r="C13" s="32" t="s">
        <v>89</v>
      </c>
      <c r="D13" s="33">
        <v>4.1666666666666666E-3</v>
      </c>
      <c r="E13" s="33">
        <v>4.3506944444444445E-2</v>
      </c>
      <c r="F13" s="33">
        <v>3.9340277777777773E-2</v>
      </c>
      <c r="J13" s="218">
        <v>4</v>
      </c>
      <c r="K13" s="222" t="s">
        <v>88</v>
      </c>
      <c r="L13" s="218" t="s">
        <v>76</v>
      </c>
      <c r="M13" s="223">
        <v>3.3113425925925928E-2</v>
      </c>
      <c r="N13" s="215"/>
      <c r="O13" s="216" t="s">
        <v>113</v>
      </c>
      <c r="P13" s="217" t="s">
        <v>77</v>
      </c>
      <c r="Q13" s="218" t="s">
        <v>76</v>
      </c>
      <c r="R13" s="219">
        <v>3.0312499999999996E-2</v>
      </c>
      <c r="S13" s="220"/>
      <c r="T13" s="219">
        <v>3.0312499999999996E-2</v>
      </c>
      <c r="U13" s="215"/>
      <c r="V13" s="221">
        <v>3.2997685185185185E-2</v>
      </c>
    </row>
    <row r="14" spans="1:22" ht="15.5" x14ac:dyDescent="0.35">
      <c r="A14" s="28">
        <v>20</v>
      </c>
      <c r="B14" s="29" t="s">
        <v>76</v>
      </c>
      <c r="C14" s="29" t="s">
        <v>77</v>
      </c>
      <c r="D14" s="30">
        <v>1.3888888888888888E-2</v>
      </c>
      <c r="E14" s="30">
        <v>4.4201388888888887E-2</v>
      </c>
      <c r="F14" s="30">
        <v>3.0312499999999996E-2</v>
      </c>
      <c r="J14" s="212">
        <v>5</v>
      </c>
      <c r="K14" s="213" t="s">
        <v>31</v>
      </c>
      <c r="L14" s="212" t="s">
        <v>79</v>
      </c>
      <c r="M14" s="226">
        <v>3.8275462962962963E-2</v>
      </c>
      <c r="N14" s="224"/>
      <c r="O14" s="216" t="s">
        <v>114</v>
      </c>
      <c r="P14" s="217" t="s">
        <v>8</v>
      </c>
      <c r="Q14" s="218" t="s">
        <v>76</v>
      </c>
      <c r="R14" s="219">
        <v>3.0486111111111113E-2</v>
      </c>
      <c r="S14" s="225"/>
      <c r="T14" s="219">
        <v>3.0486111111111113E-2</v>
      </c>
      <c r="U14" s="224"/>
      <c r="V14" s="226">
        <v>3.3993055555555561E-2</v>
      </c>
    </row>
    <row r="15" spans="1:22" ht="15.5" x14ac:dyDescent="0.35">
      <c r="A15" s="34">
        <v>17</v>
      </c>
      <c r="B15" s="35" t="s">
        <v>79</v>
      </c>
      <c r="C15" s="35" t="s">
        <v>6</v>
      </c>
      <c r="D15" s="36">
        <v>1.1805555555555555E-2</v>
      </c>
      <c r="E15" s="36">
        <v>4.4293981481481483E-2</v>
      </c>
      <c r="F15" s="36">
        <v>3.2488425925925928E-2</v>
      </c>
      <c r="J15" s="218">
        <v>6</v>
      </c>
      <c r="K15" s="217" t="s">
        <v>89</v>
      </c>
      <c r="L15" s="218" t="s">
        <v>76</v>
      </c>
      <c r="M15" s="223">
        <v>3.9340277777777773E-2</v>
      </c>
      <c r="N15" s="215"/>
      <c r="O15" s="212" t="s">
        <v>115</v>
      </c>
      <c r="P15" s="227" t="s">
        <v>110</v>
      </c>
      <c r="Q15" s="212" t="s">
        <v>79</v>
      </c>
      <c r="R15" s="221">
        <v>3.1377314814814809E-2</v>
      </c>
      <c r="S15" s="220"/>
      <c r="T15" s="219">
        <v>3.1805555555555552E-2</v>
      </c>
      <c r="U15" s="215"/>
      <c r="V15" s="221">
        <v>3.5069444444444445E-2</v>
      </c>
    </row>
    <row r="16" spans="1:22" ht="15.5" x14ac:dyDescent="0.35">
      <c r="A16" s="34">
        <v>13</v>
      </c>
      <c r="B16" s="35" t="s">
        <v>79</v>
      </c>
      <c r="C16" s="35" t="s">
        <v>90</v>
      </c>
      <c r="D16" s="36">
        <v>9.0277777777777787E-3</v>
      </c>
      <c r="E16" s="36">
        <v>4.2025462962962966E-2</v>
      </c>
      <c r="F16" s="36">
        <v>3.2997685185185185E-2</v>
      </c>
      <c r="J16" s="212">
        <v>7</v>
      </c>
      <c r="K16" s="213" t="s">
        <v>5</v>
      </c>
      <c r="L16" s="212" t="s">
        <v>79</v>
      </c>
      <c r="M16" s="226">
        <v>3.5717592592592592E-2</v>
      </c>
      <c r="N16" s="215"/>
      <c r="O16" s="216" t="s">
        <v>116</v>
      </c>
      <c r="P16" s="217" t="s">
        <v>78</v>
      </c>
      <c r="Q16" s="218" t="s">
        <v>76</v>
      </c>
      <c r="R16" s="219">
        <v>3.1805555555555552E-2</v>
      </c>
      <c r="S16" s="220"/>
      <c r="T16" s="219">
        <v>3.3043981481481487E-2</v>
      </c>
      <c r="U16" s="215"/>
      <c r="V16" s="226">
        <v>3.5717592592592592E-2</v>
      </c>
    </row>
    <row r="17" spans="1:22" ht="15.5" x14ac:dyDescent="0.35">
      <c r="A17" s="7">
        <v>3</v>
      </c>
      <c r="B17" s="20" t="s">
        <v>79</v>
      </c>
      <c r="C17" s="20" t="s">
        <v>93</v>
      </c>
      <c r="D17" s="21">
        <v>2.0833333333333333E-3</v>
      </c>
      <c r="E17" s="21">
        <v>3.888888888888889E-2</v>
      </c>
      <c r="F17" s="21">
        <v>3.6805555555555557E-2</v>
      </c>
      <c r="J17" s="218">
        <v>8</v>
      </c>
      <c r="K17" s="222" t="s">
        <v>53</v>
      </c>
      <c r="L17" s="218" t="s">
        <v>76</v>
      </c>
      <c r="M17" s="223">
        <v>3.4143518518518517E-2</v>
      </c>
      <c r="N17" s="224"/>
      <c r="O17" s="212" t="s">
        <v>118</v>
      </c>
      <c r="P17" s="227" t="s">
        <v>3</v>
      </c>
      <c r="Q17" s="212" t="s">
        <v>79</v>
      </c>
      <c r="R17" s="221">
        <v>3.2071759259259258E-2</v>
      </c>
      <c r="S17" s="224"/>
      <c r="T17" s="223">
        <v>3.3113425925925928E-2</v>
      </c>
      <c r="U17" s="224"/>
      <c r="V17" s="226">
        <v>3.6331018518518519E-2</v>
      </c>
    </row>
    <row r="18" spans="1:22" ht="15.5" x14ac:dyDescent="0.35">
      <c r="A18" s="28">
        <v>22</v>
      </c>
      <c r="B18" s="29" t="s">
        <v>76</v>
      </c>
      <c r="C18" s="29" t="s">
        <v>8</v>
      </c>
      <c r="D18" s="30">
        <v>1.5277777777777777E-2</v>
      </c>
      <c r="E18" s="30">
        <v>4.5763888888888889E-2</v>
      </c>
      <c r="F18" s="30">
        <v>3.0486111111111113E-2</v>
      </c>
      <c r="J18" s="212">
        <v>9</v>
      </c>
      <c r="K18" s="213" t="s">
        <v>91</v>
      </c>
      <c r="L18" s="212" t="s">
        <v>79</v>
      </c>
      <c r="M18" s="226">
        <v>3.3993055555555561E-2</v>
      </c>
      <c r="N18" s="215"/>
      <c r="O18" s="212" t="s">
        <v>119</v>
      </c>
      <c r="P18" s="227" t="s">
        <v>6</v>
      </c>
      <c r="Q18" s="212" t="s">
        <v>79</v>
      </c>
      <c r="R18" s="221">
        <v>3.2488425925925928E-2</v>
      </c>
      <c r="S18" s="215"/>
      <c r="T18" s="228">
        <f>SUM(T10:T17)</f>
        <v>0.24790509259259258</v>
      </c>
      <c r="U18" s="215"/>
      <c r="V18" s="229">
        <f>SUM(V10:V17)</f>
        <v>0.27004629629629634</v>
      </c>
    </row>
    <row r="19" spans="1:22" ht="15.5" x14ac:dyDescent="0.35">
      <c r="A19" s="34">
        <v>10.5</v>
      </c>
      <c r="B19" s="35" t="s">
        <v>79</v>
      </c>
      <c r="C19" s="35" t="s">
        <v>57</v>
      </c>
      <c r="D19" s="36">
        <v>7.2916666666666659E-3</v>
      </c>
      <c r="E19" s="36">
        <v>4.3622685185185188E-2</v>
      </c>
      <c r="F19" s="36">
        <v>3.6331018518518519E-2</v>
      </c>
      <c r="J19" s="218">
        <v>10</v>
      </c>
      <c r="K19" s="230" t="s">
        <v>82</v>
      </c>
      <c r="L19" s="218" t="s">
        <v>76</v>
      </c>
      <c r="M19" s="223">
        <v>3.3310185185185186E-2</v>
      </c>
      <c r="N19" s="224"/>
      <c r="O19" s="212" t="s">
        <v>120</v>
      </c>
      <c r="P19" s="231" t="s">
        <v>90</v>
      </c>
      <c r="Q19" s="212" t="s">
        <v>79</v>
      </c>
      <c r="R19" s="221">
        <v>3.2997685185185185E-2</v>
      </c>
      <c r="S19" s="224"/>
      <c r="T19" s="224"/>
      <c r="U19" s="224"/>
      <c r="V19" s="224"/>
    </row>
    <row r="20" spans="1:22" ht="15.5" x14ac:dyDescent="0.35">
      <c r="A20" s="28">
        <v>12</v>
      </c>
      <c r="B20" s="29" t="s">
        <v>76</v>
      </c>
      <c r="C20" s="29" t="s">
        <v>80</v>
      </c>
      <c r="D20" s="30">
        <v>8.3333333333333332E-3</v>
      </c>
      <c r="E20" s="30">
        <v>4.1377314814814818E-2</v>
      </c>
      <c r="F20" s="30">
        <v>3.3043981481481487E-2</v>
      </c>
      <c r="J20" s="212">
        <v>10.5</v>
      </c>
      <c r="K20" s="213" t="s">
        <v>57</v>
      </c>
      <c r="L20" s="212" t="s">
        <v>79</v>
      </c>
      <c r="M20" s="226">
        <v>3.6331018518518519E-2</v>
      </c>
      <c r="N20" s="215"/>
      <c r="O20" s="216" t="s">
        <v>122</v>
      </c>
      <c r="P20" s="217" t="s">
        <v>80</v>
      </c>
      <c r="Q20" s="218" t="s">
        <v>76</v>
      </c>
      <c r="R20" s="219">
        <v>3.3043981481481487E-2</v>
      </c>
      <c r="S20" s="215"/>
      <c r="T20" s="319" t="s">
        <v>248</v>
      </c>
      <c r="U20" s="320"/>
      <c r="V20" s="321"/>
    </row>
    <row r="21" spans="1:22" ht="15.5" x14ac:dyDescent="0.35">
      <c r="A21" s="31">
        <v>2</v>
      </c>
      <c r="B21" s="32" t="s">
        <v>76</v>
      </c>
      <c r="C21" s="32" t="s">
        <v>29</v>
      </c>
      <c r="D21" s="33">
        <v>1.3888888888888889E-3</v>
      </c>
      <c r="E21" s="33">
        <v>3.9050925925925926E-2</v>
      </c>
      <c r="F21" s="33">
        <v>3.7662037037037036E-2</v>
      </c>
      <c r="J21" s="212">
        <v>11</v>
      </c>
      <c r="K21" s="227" t="s">
        <v>92</v>
      </c>
      <c r="L21" s="212" t="s">
        <v>79</v>
      </c>
      <c r="M21" s="221">
        <v>3.5069444444444445E-2</v>
      </c>
      <c r="N21" s="224"/>
      <c r="O21" s="216" t="s">
        <v>125</v>
      </c>
      <c r="P21" s="222" t="s">
        <v>88</v>
      </c>
      <c r="Q21" s="218" t="s">
        <v>76</v>
      </c>
      <c r="R21" s="223">
        <v>3.3113425925925928E-2</v>
      </c>
      <c r="S21" s="224"/>
      <c r="T21" s="232"/>
      <c r="U21" s="233">
        <f>V18-T18</f>
        <v>2.214120370370376E-2</v>
      </c>
      <c r="V21" s="234"/>
    </row>
    <row r="22" spans="1:22" ht="15.5" x14ac:dyDescent="0.35">
      <c r="A22" s="28">
        <v>21</v>
      </c>
      <c r="B22" s="29" t="s">
        <v>76</v>
      </c>
      <c r="C22" s="29" t="s">
        <v>87</v>
      </c>
      <c r="D22" s="30">
        <v>1.4583333333333332E-2</v>
      </c>
      <c r="E22" s="30">
        <v>4.3599537037037034E-2</v>
      </c>
      <c r="F22" s="30">
        <v>2.90162037037037E-2</v>
      </c>
      <c r="J22" s="218">
        <v>12</v>
      </c>
      <c r="K22" s="217" t="s">
        <v>80</v>
      </c>
      <c r="L22" s="218" t="s">
        <v>76</v>
      </c>
      <c r="M22" s="219">
        <v>3.3043981481481487E-2</v>
      </c>
      <c r="N22" s="215"/>
      <c r="O22" s="216" t="s">
        <v>127</v>
      </c>
      <c r="P22" s="222" t="s">
        <v>82</v>
      </c>
      <c r="Q22" s="218" t="s">
        <v>76</v>
      </c>
      <c r="R22" s="223">
        <v>3.3310185185185186E-2</v>
      </c>
      <c r="S22" s="215"/>
      <c r="T22" s="215"/>
      <c r="U22" s="215"/>
      <c r="V22" s="215"/>
    </row>
    <row r="23" spans="1:22" ht="15.5" x14ac:dyDescent="0.35">
      <c r="A23" s="31">
        <v>8</v>
      </c>
      <c r="B23" s="32" t="s">
        <v>76</v>
      </c>
      <c r="C23" s="32" t="s">
        <v>53</v>
      </c>
      <c r="D23" s="33">
        <v>5.5555555555555558E-3</v>
      </c>
      <c r="E23" s="33">
        <v>3.9699074074074074E-2</v>
      </c>
      <c r="F23" s="33">
        <v>3.4143518518518517E-2</v>
      </c>
      <c r="J23" s="212">
        <v>13</v>
      </c>
      <c r="K23" s="227" t="s">
        <v>90</v>
      </c>
      <c r="L23" s="212" t="s">
        <v>79</v>
      </c>
      <c r="M23" s="221">
        <v>3.2997685185185185E-2</v>
      </c>
      <c r="N23" s="224"/>
      <c r="O23" s="212" t="s">
        <v>128</v>
      </c>
      <c r="P23" s="213" t="s">
        <v>91</v>
      </c>
      <c r="Q23" s="212" t="s">
        <v>79</v>
      </c>
      <c r="R23" s="226">
        <v>3.3993055555555561E-2</v>
      </c>
      <c r="S23" s="224"/>
      <c r="T23" s="224"/>
      <c r="U23" s="224"/>
      <c r="V23" s="224"/>
    </row>
    <row r="24" spans="1:22" ht="15.5" x14ac:dyDescent="0.35">
      <c r="A24" s="28">
        <v>16</v>
      </c>
      <c r="B24" s="29" t="s">
        <v>76</v>
      </c>
      <c r="C24" s="29" t="s">
        <v>59</v>
      </c>
      <c r="D24" s="30">
        <v>1.1111111111111112E-2</v>
      </c>
      <c r="E24" s="30">
        <v>4.1284722222222223E-2</v>
      </c>
      <c r="F24" s="30">
        <v>3.0173611111111113E-2</v>
      </c>
      <c r="J24" s="218">
        <v>14</v>
      </c>
      <c r="K24" s="217" t="s">
        <v>15</v>
      </c>
      <c r="L24" s="218" t="s">
        <v>76</v>
      </c>
      <c r="M24" s="219">
        <v>2.9953703703703705E-2</v>
      </c>
      <c r="N24" s="215"/>
      <c r="O24" s="216" t="s">
        <v>130</v>
      </c>
      <c r="P24" s="222" t="s">
        <v>53</v>
      </c>
      <c r="Q24" s="218" t="s">
        <v>76</v>
      </c>
      <c r="R24" s="223">
        <v>3.4143518518518517E-2</v>
      </c>
      <c r="S24" s="215"/>
      <c r="T24" s="215"/>
      <c r="U24" s="215"/>
      <c r="V24" s="215"/>
    </row>
    <row r="25" spans="1:22" ht="15.5" x14ac:dyDescent="0.35">
      <c r="A25" s="31">
        <v>10</v>
      </c>
      <c r="B25" s="32" t="s">
        <v>76</v>
      </c>
      <c r="C25" s="32" t="s">
        <v>82</v>
      </c>
      <c r="D25" s="33">
        <v>6.9444444444444441E-3</v>
      </c>
      <c r="E25" s="33">
        <v>4.0254629629629633E-2</v>
      </c>
      <c r="F25" s="33">
        <v>3.3310185185185186E-2</v>
      </c>
      <c r="J25" s="212">
        <v>15</v>
      </c>
      <c r="K25" s="227" t="s">
        <v>3</v>
      </c>
      <c r="L25" s="212" t="s">
        <v>79</v>
      </c>
      <c r="M25" s="221">
        <v>3.2071759259259258E-2</v>
      </c>
      <c r="N25" s="224"/>
      <c r="O25" s="212" t="s">
        <v>131</v>
      </c>
      <c r="P25" s="227" t="s">
        <v>92</v>
      </c>
      <c r="Q25" s="212" t="s">
        <v>79</v>
      </c>
      <c r="R25" s="221">
        <v>3.5069444444444445E-2</v>
      </c>
      <c r="S25" s="224"/>
      <c r="T25" s="224"/>
      <c r="U25" s="224"/>
      <c r="V25" s="224"/>
    </row>
    <row r="26" spans="1:22" ht="15.5" x14ac:dyDescent="0.35">
      <c r="A26" s="7">
        <v>5</v>
      </c>
      <c r="B26" s="20" t="s">
        <v>79</v>
      </c>
      <c r="C26" s="20" t="s">
        <v>31</v>
      </c>
      <c r="D26" s="21">
        <v>3.472222222222222E-3</v>
      </c>
      <c r="E26" s="21">
        <v>4.1747685185185186E-2</v>
      </c>
      <c r="F26" s="21">
        <v>3.8275462962962963E-2</v>
      </c>
      <c r="J26" s="218">
        <v>16</v>
      </c>
      <c r="K26" s="217" t="s">
        <v>59</v>
      </c>
      <c r="L26" s="218" t="s">
        <v>76</v>
      </c>
      <c r="M26" s="219">
        <v>3.0173611111111113E-2</v>
      </c>
      <c r="N26" s="215"/>
      <c r="O26" s="212" t="s">
        <v>133</v>
      </c>
      <c r="P26" s="213" t="s">
        <v>5</v>
      </c>
      <c r="Q26" s="212" t="s">
        <v>79</v>
      </c>
      <c r="R26" s="226">
        <v>3.5717592592592592E-2</v>
      </c>
      <c r="S26" s="215"/>
      <c r="T26" s="215"/>
      <c r="U26" s="215"/>
      <c r="V26" s="215"/>
    </row>
    <row r="27" spans="1:22" ht="15.5" x14ac:dyDescent="0.35">
      <c r="A27" s="34">
        <v>11</v>
      </c>
      <c r="B27" s="35" t="s">
        <v>79</v>
      </c>
      <c r="C27" s="35" t="s">
        <v>92</v>
      </c>
      <c r="D27" s="36">
        <v>7.6388888888888886E-3</v>
      </c>
      <c r="E27" s="36">
        <v>4.2708333333333327E-2</v>
      </c>
      <c r="F27" s="36">
        <v>3.5069444444444445E-2</v>
      </c>
      <c r="J27" s="212">
        <v>17</v>
      </c>
      <c r="K27" s="227" t="s">
        <v>6</v>
      </c>
      <c r="L27" s="212" t="s">
        <v>79</v>
      </c>
      <c r="M27" s="221">
        <v>3.2488425925925928E-2</v>
      </c>
      <c r="N27" s="224"/>
      <c r="O27" s="212" t="s">
        <v>135</v>
      </c>
      <c r="P27" s="213" t="s">
        <v>57</v>
      </c>
      <c r="Q27" s="212" t="s">
        <v>79</v>
      </c>
      <c r="R27" s="226">
        <v>3.6331018518518519E-2</v>
      </c>
      <c r="S27" s="224"/>
      <c r="T27" s="224"/>
      <c r="U27" s="224"/>
      <c r="V27" s="224"/>
    </row>
    <row r="28" spans="1:22" ht="15.5" x14ac:dyDescent="0.35">
      <c r="A28" s="4"/>
      <c r="B28" s="4"/>
      <c r="C28" s="4"/>
      <c r="D28" s="4"/>
      <c r="E28" s="4"/>
      <c r="F28" s="4"/>
      <c r="J28" s="218">
        <v>18</v>
      </c>
      <c r="K28" s="217" t="s">
        <v>78</v>
      </c>
      <c r="L28" s="218" t="s">
        <v>76</v>
      </c>
      <c r="M28" s="219">
        <v>3.1805555555555552E-2</v>
      </c>
      <c r="N28" s="215"/>
      <c r="O28" s="212" t="s">
        <v>136</v>
      </c>
      <c r="P28" s="213" t="s">
        <v>93</v>
      </c>
      <c r="Q28" s="212" t="s">
        <v>79</v>
      </c>
      <c r="R28" s="226">
        <v>3.6805555555555557E-2</v>
      </c>
      <c r="S28" s="215"/>
      <c r="T28" s="215"/>
      <c r="U28" s="215"/>
      <c r="V28" s="215"/>
    </row>
    <row r="29" spans="1:22" ht="15.5" x14ac:dyDescent="0.35">
      <c r="A29" s="4"/>
      <c r="B29" s="4"/>
      <c r="C29" s="4"/>
      <c r="D29" s="315" t="s">
        <v>95</v>
      </c>
      <c r="E29" s="315"/>
      <c r="F29" s="37">
        <v>0.27004629629629628</v>
      </c>
      <c r="J29" s="212">
        <v>19</v>
      </c>
      <c r="K29" s="227" t="s">
        <v>110</v>
      </c>
      <c r="L29" s="212" t="s">
        <v>79</v>
      </c>
      <c r="M29" s="221">
        <v>3.1377314814814809E-2</v>
      </c>
      <c r="N29" s="224"/>
      <c r="O29" s="216" t="s">
        <v>137</v>
      </c>
      <c r="P29" s="222" t="s">
        <v>29</v>
      </c>
      <c r="Q29" s="218" t="s">
        <v>76</v>
      </c>
      <c r="R29" s="223">
        <v>3.7662037037037036E-2</v>
      </c>
      <c r="S29" s="224"/>
      <c r="T29" s="224"/>
      <c r="U29" s="224"/>
      <c r="V29" s="224"/>
    </row>
    <row r="30" spans="1:22" ht="15.5" x14ac:dyDescent="0.35">
      <c r="A30" s="4"/>
      <c r="B30" s="4"/>
      <c r="C30" s="4"/>
      <c r="D30" s="315" t="s">
        <v>96</v>
      </c>
      <c r="E30" s="316"/>
      <c r="F30" s="38">
        <v>0.24790509259259261</v>
      </c>
      <c r="J30" s="218">
        <v>20</v>
      </c>
      <c r="K30" s="217" t="s">
        <v>77</v>
      </c>
      <c r="L30" s="218" t="s">
        <v>76</v>
      </c>
      <c r="M30" s="219">
        <v>3.0312499999999996E-2</v>
      </c>
      <c r="N30" s="215"/>
      <c r="O30" s="212" t="s">
        <v>138</v>
      </c>
      <c r="P30" s="213" t="s">
        <v>31</v>
      </c>
      <c r="Q30" s="212" t="s">
        <v>79</v>
      </c>
      <c r="R30" s="226">
        <v>3.8275462962962963E-2</v>
      </c>
      <c r="S30" s="215"/>
      <c r="T30" s="215"/>
      <c r="U30" s="215"/>
      <c r="V30" s="215"/>
    </row>
    <row r="31" spans="1:22" ht="15.5" x14ac:dyDescent="0.35">
      <c r="A31" s="4"/>
      <c r="B31" s="4"/>
      <c r="C31" s="4"/>
      <c r="D31" s="315" t="s">
        <v>85</v>
      </c>
      <c r="E31" s="315"/>
      <c r="F31" s="39">
        <v>2.2141203703703705E-2</v>
      </c>
      <c r="J31" s="218">
        <v>21</v>
      </c>
      <c r="K31" s="217" t="s">
        <v>87</v>
      </c>
      <c r="L31" s="218" t="s">
        <v>76</v>
      </c>
      <c r="M31" s="219">
        <v>2.90162037037037E-2</v>
      </c>
      <c r="O31" s="216" t="s">
        <v>139</v>
      </c>
      <c r="P31" s="217" t="s">
        <v>89</v>
      </c>
      <c r="Q31" s="218" t="s">
        <v>76</v>
      </c>
      <c r="R31" s="223">
        <v>3.9340277777777773E-2</v>
      </c>
    </row>
    <row r="32" spans="1:22" ht="15.5" x14ac:dyDescent="0.35">
      <c r="J32" s="218">
        <v>22</v>
      </c>
      <c r="K32" s="217" t="s">
        <v>8</v>
      </c>
      <c r="L32" s="218" t="s">
        <v>76</v>
      </c>
      <c r="M32" s="219">
        <v>3.0486111111111113E-2</v>
      </c>
      <c r="O32" s="212" t="s">
        <v>140</v>
      </c>
      <c r="P32" s="213" t="s">
        <v>94</v>
      </c>
      <c r="Q32" s="212" t="s">
        <v>79</v>
      </c>
      <c r="R32" s="214">
        <v>4.0497685185185185E-2</v>
      </c>
    </row>
  </sheetData>
  <sortState xmlns:xlrd2="http://schemas.microsoft.com/office/spreadsheetml/2017/richdata2" ref="A5:F27">
    <sortCondition ref="C5:C27"/>
  </sortState>
  <mergeCells count="7">
    <mergeCell ref="T7:V7"/>
    <mergeCell ref="T20:V20"/>
    <mergeCell ref="D29:E29"/>
    <mergeCell ref="D30:E30"/>
    <mergeCell ref="D31:E31"/>
    <mergeCell ref="J7:M7"/>
    <mergeCell ref="O7:R7"/>
  </mergeCells>
  <pageMargins left="0.7" right="0.7" top="0.75" bottom="0.75" header="0.3" footer="0.3"/>
  <pageSetup paperSize="9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0"/>
  <sheetViews>
    <sheetView topLeftCell="B1" workbookViewId="0">
      <selection activeCell="I16" sqref="I16"/>
    </sheetView>
  </sheetViews>
  <sheetFormatPr defaultRowHeight="12.5" x14ac:dyDescent="0.25"/>
  <cols>
    <col min="1" max="1" width="0" hidden="1" customWidth="1"/>
    <col min="2" max="2" width="15.26953125" bestFit="1" customWidth="1"/>
    <col min="3" max="3" width="0" hidden="1" customWidth="1"/>
    <col min="12" max="13" width="0" hidden="1" customWidth="1"/>
    <col min="14" max="14" width="15.26953125" hidden="1" customWidth="1"/>
    <col min="15" max="21" width="0" hidden="1" customWidth="1"/>
  </cols>
  <sheetData>
    <row r="1" spans="1:20" ht="25" x14ac:dyDescent="0.5">
      <c r="B1" s="261" t="s">
        <v>97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0" ht="20" x14ac:dyDescent="0.4">
      <c r="B2" s="263" t="s">
        <v>98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0" ht="17.5" x14ac:dyDescent="0.35">
      <c r="B3" s="264" t="s">
        <v>99</v>
      </c>
      <c r="C3" s="40"/>
      <c r="D3" s="40"/>
      <c r="E3" s="257"/>
      <c r="F3" s="257"/>
      <c r="G3" s="257"/>
      <c r="H3" s="257"/>
      <c r="I3" s="257"/>
      <c r="J3" s="257"/>
      <c r="K3" s="257"/>
      <c r="L3" s="40"/>
      <c r="M3" s="40"/>
      <c r="N3" s="40"/>
      <c r="O3" s="40"/>
      <c r="P3" s="40"/>
      <c r="Q3" s="13"/>
      <c r="R3" s="13"/>
      <c r="S3" s="13"/>
      <c r="T3" s="13"/>
    </row>
    <row r="4" spans="1:20" ht="17.5" hidden="1" x14ac:dyDescent="0.35">
      <c r="A4" s="317" t="s">
        <v>100</v>
      </c>
      <c r="B4" s="317"/>
      <c r="C4" s="317"/>
      <c r="D4" s="317"/>
      <c r="E4" s="257"/>
      <c r="F4" s="257"/>
      <c r="G4" s="257"/>
      <c r="H4" s="257"/>
      <c r="I4" s="257"/>
      <c r="J4" s="257"/>
      <c r="K4" s="257"/>
      <c r="L4" s="40"/>
      <c r="M4" s="317" t="s">
        <v>101</v>
      </c>
      <c r="N4" s="317"/>
      <c r="O4" s="317"/>
      <c r="P4" s="317"/>
      <c r="Q4" s="13"/>
      <c r="R4" s="317" t="s">
        <v>102</v>
      </c>
      <c r="S4" s="317"/>
      <c r="T4" s="317"/>
    </row>
    <row r="5" spans="1:20" ht="17.5" hidden="1" x14ac:dyDescent="0.35">
      <c r="A5" s="13"/>
      <c r="B5" s="40"/>
      <c r="C5" s="13"/>
      <c r="D5" s="13"/>
      <c r="E5" s="13"/>
      <c r="F5" s="13"/>
      <c r="G5" s="13"/>
      <c r="H5" s="13"/>
      <c r="I5" s="13"/>
      <c r="J5" s="13"/>
      <c r="K5" s="13"/>
      <c r="L5" s="13"/>
      <c r="M5" s="41"/>
      <c r="N5" s="42"/>
      <c r="O5" s="13"/>
      <c r="P5" s="13"/>
      <c r="Q5" s="44" t="s">
        <v>103</v>
      </c>
      <c r="R5" s="13"/>
      <c r="S5" s="13"/>
      <c r="T5" s="13"/>
    </row>
    <row r="6" spans="1:20" ht="15.5" x14ac:dyDescent="0.35">
      <c r="A6" s="45" t="s">
        <v>104</v>
      </c>
      <c r="B6" s="45" t="s">
        <v>105</v>
      </c>
      <c r="C6" s="45" t="s">
        <v>75</v>
      </c>
      <c r="D6" s="45" t="s">
        <v>35</v>
      </c>
      <c r="E6" s="45"/>
      <c r="F6" s="45"/>
      <c r="G6" s="45"/>
      <c r="H6" s="45"/>
      <c r="I6" s="45"/>
      <c r="J6" s="45"/>
      <c r="K6" s="45"/>
      <c r="L6" s="46"/>
      <c r="M6" s="45" t="s">
        <v>106</v>
      </c>
      <c r="N6" s="45" t="s">
        <v>105</v>
      </c>
      <c r="O6" s="45" t="s">
        <v>75</v>
      </c>
      <c r="P6" s="45" t="s">
        <v>35</v>
      </c>
      <c r="Q6" s="47"/>
      <c r="R6" s="45" t="s">
        <v>76</v>
      </c>
      <c r="S6" s="46"/>
      <c r="T6" s="45" t="s">
        <v>79</v>
      </c>
    </row>
    <row r="7" spans="1:20" x14ac:dyDescent="0.25">
      <c r="A7" s="53">
        <v>25</v>
      </c>
      <c r="B7" s="54" t="s">
        <v>78</v>
      </c>
      <c r="C7" s="154" t="s">
        <v>76</v>
      </c>
      <c r="D7" s="56">
        <v>3.5497685185185188E-2</v>
      </c>
      <c r="E7" s="265"/>
      <c r="F7" s="265"/>
      <c r="G7" s="265"/>
      <c r="H7" s="265"/>
      <c r="I7" s="265"/>
      <c r="J7" s="265"/>
      <c r="K7" s="265"/>
      <c r="L7" s="52"/>
      <c r="M7" s="53" t="s">
        <v>108</v>
      </c>
      <c r="N7" s="54" t="s">
        <v>87</v>
      </c>
      <c r="O7" s="55" t="s">
        <v>76</v>
      </c>
      <c r="P7" s="56">
        <v>3.2187500000000001E-2</v>
      </c>
      <c r="Q7" s="47">
        <v>31</v>
      </c>
      <c r="R7" s="57">
        <v>3.2187500000000001E-2</v>
      </c>
      <c r="S7" s="52"/>
      <c r="T7" s="58">
        <v>3.3217592592592597E-2</v>
      </c>
    </row>
    <row r="8" spans="1:20" x14ac:dyDescent="0.25">
      <c r="A8" s="59">
        <v>27</v>
      </c>
      <c r="B8" s="60" t="s">
        <v>88</v>
      </c>
      <c r="C8" s="75" t="s">
        <v>76</v>
      </c>
      <c r="D8" s="64">
        <v>3.425925925925926E-2</v>
      </c>
      <c r="E8" s="265"/>
      <c r="F8" s="265"/>
      <c r="G8" s="265"/>
      <c r="H8" s="265"/>
      <c r="I8" s="265"/>
      <c r="J8" s="265"/>
      <c r="K8" s="265"/>
      <c r="L8" s="63"/>
      <c r="M8" s="59" t="s">
        <v>109</v>
      </c>
      <c r="N8" s="60" t="s">
        <v>77</v>
      </c>
      <c r="O8" s="61" t="s">
        <v>76</v>
      </c>
      <c r="P8" s="64">
        <v>3.3136574074074075E-2</v>
      </c>
      <c r="Q8" s="47">
        <v>30</v>
      </c>
      <c r="R8" s="65">
        <v>3.3136574074074075E-2</v>
      </c>
      <c r="S8" s="63"/>
      <c r="T8" s="66">
        <v>3.4317129629629628E-2</v>
      </c>
    </row>
    <row r="9" spans="1:20" x14ac:dyDescent="0.25">
      <c r="A9" s="67">
        <v>20</v>
      </c>
      <c r="B9" s="74" t="s">
        <v>16</v>
      </c>
      <c r="C9" s="69" t="s">
        <v>79</v>
      </c>
      <c r="D9" s="70">
        <v>3.6840277777777777E-2</v>
      </c>
      <c r="E9" s="266"/>
      <c r="F9" s="266"/>
      <c r="G9" s="266"/>
      <c r="H9" s="266"/>
      <c r="I9" s="266"/>
      <c r="J9" s="266"/>
      <c r="K9" s="266"/>
      <c r="L9" s="52"/>
      <c r="M9" s="67" t="s">
        <v>111</v>
      </c>
      <c r="N9" s="68" t="s">
        <v>3</v>
      </c>
      <c r="O9" s="69" t="s">
        <v>79</v>
      </c>
      <c r="P9" s="71">
        <v>3.3217592592592597E-2</v>
      </c>
      <c r="Q9" s="47">
        <v>29</v>
      </c>
      <c r="R9" s="65">
        <v>3.3900462962962966E-2</v>
      </c>
      <c r="S9" s="52"/>
      <c r="T9" s="72">
        <v>3.4629629629629628E-2</v>
      </c>
    </row>
    <row r="10" spans="1:20" x14ac:dyDescent="0.25">
      <c r="A10" s="59">
        <v>24</v>
      </c>
      <c r="B10" s="60" t="s">
        <v>132</v>
      </c>
      <c r="C10" s="75" t="s">
        <v>76</v>
      </c>
      <c r="D10" s="64">
        <v>3.7025462962962961E-2</v>
      </c>
      <c r="E10" s="265"/>
      <c r="F10" s="265"/>
      <c r="G10" s="265"/>
      <c r="H10" s="265"/>
      <c r="I10" s="265"/>
      <c r="J10" s="265"/>
      <c r="K10" s="265"/>
      <c r="L10" s="52"/>
      <c r="M10" s="59" t="s">
        <v>113</v>
      </c>
      <c r="N10" s="60" t="s">
        <v>15</v>
      </c>
      <c r="O10" s="61" t="s">
        <v>76</v>
      </c>
      <c r="P10" s="64">
        <v>3.3900462962962966E-2</v>
      </c>
      <c r="Q10" s="47">
        <v>28</v>
      </c>
      <c r="R10" s="65">
        <v>3.425925925925926E-2</v>
      </c>
      <c r="S10" s="52"/>
      <c r="T10" s="72">
        <v>3.5868055555555556E-2</v>
      </c>
    </row>
    <row r="11" spans="1:20" x14ac:dyDescent="0.25">
      <c r="A11" s="59">
        <v>3</v>
      </c>
      <c r="B11" s="73" t="s">
        <v>112</v>
      </c>
      <c r="C11" s="61" t="s">
        <v>76</v>
      </c>
      <c r="D11" s="62">
        <v>4.7418981481481486E-2</v>
      </c>
      <c r="E11" s="267"/>
      <c r="F11" s="267"/>
      <c r="G11" s="267"/>
      <c r="H11" s="267"/>
      <c r="I11" s="267"/>
      <c r="J11" s="267"/>
      <c r="K11" s="267"/>
      <c r="L11" s="63"/>
      <c r="M11" s="59" t="s">
        <v>114</v>
      </c>
      <c r="N11" s="60" t="s">
        <v>88</v>
      </c>
      <c r="O11" s="75" t="s">
        <v>76</v>
      </c>
      <c r="P11" s="64">
        <v>3.425925925925926E-2</v>
      </c>
      <c r="Q11" s="47">
        <v>27</v>
      </c>
      <c r="R11" s="76">
        <v>3.5277777777777776E-2</v>
      </c>
      <c r="S11" s="63"/>
      <c r="T11" s="72">
        <v>3.6701388888888888E-2</v>
      </c>
    </row>
    <row r="12" spans="1:20" x14ac:dyDescent="0.25">
      <c r="A12" s="59">
        <v>29</v>
      </c>
      <c r="B12" s="60" t="s">
        <v>15</v>
      </c>
      <c r="C12" s="61" t="s">
        <v>76</v>
      </c>
      <c r="D12" s="64">
        <v>3.3900462962962966E-2</v>
      </c>
      <c r="E12" s="265"/>
      <c r="F12" s="265"/>
      <c r="G12" s="265"/>
      <c r="H12" s="265"/>
      <c r="I12" s="265"/>
      <c r="J12" s="265"/>
      <c r="K12" s="265"/>
      <c r="L12" s="52"/>
      <c r="M12" s="67" t="s">
        <v>115</v>
      </c>
      <c r="N12" s="68" t="s">
        <v>90</v>
      </c>
      <c r="O12" s="69" t="s">
        <v>79</v>
      </c>
      <c r="P12" s="71">
        <v>3.4317129629629628E-2</v>
      </c>
      <c r="Q12" s="47">
        <v>26</v>
      </c>
      <c r="R12" s="65">
        <v>3.5370370370370365E-2</v>
      </c>
      <c r="S12" s="52"/>
      <c r="T12" s="72">
        <v>3.6840277777777777E-2</v>
      </c>
    </row>
    <row r="13" spans="1:20" x14ac:dyDescent="0.25">
      <c r="A13" s="67">
        <v>14</v>
      </c>
      <c r="B13" s="74" t="s">
        <v>91</v>
      </c>
      <c r="C13" s="69" t="s">
        <v>79</v>
      </c>
      <c r="D13" s="70">
        <v>3.4629629629629628E-2</v>
      </c>
      <c r="E13" s="266"/>
      <c r="F13" s="266"/>
      <c r="G13" s="266"/>
      <c r="H13" s="266"/>
      <c r="I13" s="266"/>
      <c r="J13" s="266"/>
      <c r="K13" s="266"/>
      <c r="L13" s="52"/>
      <c r="M13" s="67" t="s">
        <v>116</v>
      </c>
      <c r="N13" s="74" t="s">
        <v>91</v>
      </c>
      <c r="O13" s="69" t="s">
        <v>79</v>
      </c>
      <c r="P13" s="70">
        <v>3.4629629629629628E-2</v>
      </c>
      <c r="Q13" s="47">
        <v>25</v>
      </c>
      <c r="R13" s="65">
        <v>3.5497685185185188E-2</v>
      </c>
      <c r="S13" s="52"/>
      <c r="T13" s="72">
        <v>3.740740740740741E-2</v>
      </c>
    </row>
    <row r="14" spans="1:20" x14ac:dyDescent="0.25">
      <c r="A14" s="67">
        <v>16</v>
      </c>
      <c r="B14" s="68" t="s">
        <v>3</v>
      </c>
      <c r="C14" s="69" t="s">
        <v>79</v>
      </c>
      <c r="D14" s="71">
        <v>3.3217592592592597E-2</v>
      </c>
      <c r="E14" s="268"/>
      <c r="F14" s="268"/>
      <c r="G14" s="268"/>
      <c r="H14" s="268"/>
      <c r="I14" s="268"/>
      <c r="J14" s="268"/>
      <c r="K14" s="268"/>
      <c r="L14" s="63"/>
      <c r="M14" s="59" t="s">
        <v>118</v>
      </c>
      <c r="N14" s="73" t="s">
        <v>82</v>
      </c>
      <c r="O14" s="61" t="s">
        <v>76</v>
      </c>
      <c r="P14" s="62">
        <v>3.5277777777777776E-2</v>
      </c>
      <c r="Q14" s="47">
        <v>24</v>
      </c>
      <c r="R14" s="65">
        <v>3.5821759259259262E-2</v>
      </c>
      <c r="S14" s="63"/>
      <c r="T14" s="72">
        <v>3.8935185185185191E-2</v>
      </c>
    </row>
    <row r="15" spans="1:20" x14ac:dyDescent="0.25">
      <c r="A15" s="67">
        <v>2</v>
      </c>
      <c r="B15" s="68" t="s">
        <v>110</v>
      </c>
      <c r="C15" s="69" t="s">
        <v>79</v>
      </c>
      <c r="D15" s="70">
        <v>3.6701388888888888E-2</v>
      </c>
      <c r="E15" s="266"/>
      <c r="F15" s="266"/>
      <c r="G15" s="266"/>
      <c r="H15" s="266"/>
      <c r="I15" s="266"/>
      <c r="J15" s="266"/>
      <c r="K15" s="266"/>
      <c r="L15" s="52"/>
      <c r="M15" s="59" t="s">
        <v>119</v>
      </c>
      <c r="N15" s="60" t="s">
        <v>38</v>
      </c>
      <c r="O15" s="75" t="s">
        <v>76</v>
      </c>
      <c r="P15" s="64">
        <v>3.5370370370370365E-2</v>
      </c>
      <c r="Q15" s="47">
        <v>23</v>
      </c>
      <c r="R15" s="77">
        <v>0.27545138888888893</v>
      </c>
      <c r="S15" s="52"/>
      <c r="T15" s="78">
        <v>0.28791666666666665</v>
      </c>
    </row>
    <row r="16" spans="1:20" x14ac:dyDescent="0.25">
      <c r="A16" s="67">
        <v>8</v>
      </c>
      <c r="B16" s="74" t="s">
        <v>5</v>
      </c>
      <c r="C16" s="69" t="s">
        <v>79</v>
      </c>
      <c r="D16" s="70">
        <v>4.0636574074074075E-2</v>
      </c>
      <c r="E16" s="266"/>
      <c r="F16" s="266"/>
      <c r="G16" s="266"/>
      <c r="H16" s="266"/>
      <c r="I16" s="266"/>
      <c r="J16" s="266"/>
      <c r="K16" s="266"/>
      <c r="L16" s="63"/>
      <c r="M16" s="59" t="s">
        <v>120</v>
      </c>
      <c r="N16" s="60" t="s">
        <v>78</v>
      </c>
      <c r="O16" s="75" t="s">
        <v>76</v>
      </c>
      <c r="P16" s="64">
        <v>3.5497685185185188E-2</v>
      </c>
      <c r="Q16" s="47">
        <v>22</v>
      </c>
      <c r="R16" s="63"/>
      <c r="S16" s="63"/>
      <c r="T16" s="63"/>
    </row>
    <row r="17" spans="1:20" x14ac:dyDescent="0.25">
      <c r="A17" s="59">
        <v>13</v>
      </c>
      <c r="B17" s="60" t="s">
        <v>38</v>
      </c>
      <c r="C17" s="75" t="s">
        <v>76</v>
      </c>
      <c r="D17" s="64">
        <v>3.5370370370370365E-2</v>
      </c>
      <c r="E17" s="265"/>
      <c r="F17" s="265"/>
      <c r="G17" s="265"/>
      <c r="H17" s="265"/>
      <c r="I17" s="265"/>
      <c r="J17" s="265"/>
      <c r="K17" s="265"/>
      <c r="L17" s="52"/>
      <c r="M17" s="59" t="s">
        <v>122</v>
      </c>
      <c r="N17" s="60" t="s">
        <v>10</v>
      </c>
      <c r="O17" s="61" t="s">
        <v>76</v>
      </c>
      <c r="P17" s="64">
        <v>3.5821759259259262E-2</v>
      </c>
      <c r="Q17" s="47">
        <v>21</v>
      </c>
    </row>
    <row r="18" spans="1:20" x14ac:dyDescent="0.25">
      <c r="A18" s="59">
        <v>30</v>
      </c>
      <c r="B18" s="60" t="s">
        <v>77</v>
      </c>
      <c r="C18" s="61" t="s">
        <v>76</v>
      </c>
      <c r="D18" s="64">
        <v>3.3136574074074075E-2</v>
      </c>
      <c r="E18" s="265"/>
      <c r="F18" s="265"/>
      <c r="G18" s="265"/>
      <c r="H18" s="265"/>
      <c r="I18" s="265"/>
      <c r="J18" s="265"/>
      <c r="K18" s="265"/>
      <c r="L18" s="63"/>
      <c r="M18" s="67" t="s">
        <v>125</v>
      </c>
      <c r="N18" s="74" t="s">
        <v>126</v>
      </c>
      <c r="O18" s="69" t="s">
        <v>79</v>
      </c>
      <c r="P18" s="70">
        <v>3.5868055555555556E-2</v>
      </c>
      <c r="Q18" s="47">
        <v>20</v>
      </c>
    </row>
    <row r="19" spans="1:20" x14ac:dyDescent="0.25">
      <c r="A19" s="59">
        <v>21</v>
      </c>
      <c r="B19" s="60" t="s">
        <v>50</v>
      </c>
      <c r="C19" s="61" t="s">
        <v>76</v>
      </c>
      <c r="D19" s="64">
        <v>3.829861111111111E-2</v>
      </c>
      <c r="E19" s="265"/>
      <c r="F19" s="265"/>
      <c r="G19" s="265"/>
      <c r="H19" s="265"/>
      <c r="I19" s="265"/>
      <c r="J19" s="265"/>
      <c r="K19" s="265"/>
      <c r="L19" s="52"/>
      <c r="M19" s="59" t="s">
        <v>127</v>
      </c>
      <c r="N19" s="60" t="s">
        <v>8</v>
      </c>
      <c r="O19" s="61" t="s">
        <v>76</v>
      </c>
      <c r="P19" s="62">
        <v>3.6666666666666667E-2</v>
      </c>
      <c r="Q19" s="47">
        <v>19</v>
      </c>
      <c r="R19" s="52"/>
      <c r="S19" s="52"/>
      <c r="T19" s="52"/>
    </row>
    <row r="20" spans="1:20" x14ac:dyDescent="0.25">
      <c r="A20" s="67">
        <v>22</v>
      </c>
      <c r="B20" s="68" t="s">
        <v>90</v>
      </c>
      <c r="C20" s="69" t="s">
        <v>79</v>
      </c>
      <c r="D20" s="71">
        <v>3.4317129629629628E-2</v>
      </c>
      <c r="E20" s="268"/>
      <c r="F20" s="268"/>
      <c r="G20" s="268"/>
      <c r="H20" s="268"/>
      <c r="I20" s="268"/>
      <c r="J20" s="268"/>
      <c r="K20" s="268"/>
      <c r="L20" s="63"/>
      <c r="M20" s="67" t="s">
        <v>128</v>
      </c>
      <c r="N20" s="68" t="s">
        <v>110</v>
      </c>
      <c r="O20" s="69" t="s">
        <v>79</v>
      </c>
      <c r="P20" s="70">
        <v>3.6701388888888888E-2</v>
      </c>
      <c r="Q20" s="47">
        <v>18</v>
      </c>
      <c r="R20" s="325" t="s">
        <v>129</v>
      </c>
      <c r="S20" s="325"/>
      <c r="T20" s="325"/>
    </row>
    <row r="21" spans="1:20" x14ac:dyDescent="0.25">
      <c r="A21" s="59">
        <v>28</v>
      </c>
      <c r="B21" s="60" t="s">
        <v>10</v>
      </c>
      <c r="C21" s="61" t="s">
        <v>76</v>
      </c>
      <c r="D21" s="64">
        <v>3.5821759259259262E-2</v>
      </c>
      <c r="E21" s="265"/>
      <c r="F21" s="265"/>
      <c r="G21" s="265"/>
      <c r="H21" s="265"/>
      <c r="I21" s="265"/>
      <c r="J21" s="265"/>
      <c r="K21" s="265"/>
      <c r="L21" s="52"/>
      <c r="M21" s="67" t="s">
        <v>130</v>
      </c>
      <c r="N21" s="74" t="s">
        <v>16</v>
      </c>
      <c r="O21" s="69" t="s">
        <v>79</v>
      </c>
      <c r="P21" s="70">
        <v>3.6840277777777777E-2</v>
      </c>
      <c r="Q21" s="47">
        <v>17</v>
      </c>
      <c r="R21" s="52"/>
      <c r="S21" s="52"/>
      <c r="T21" s="52"/>
    </row>
    <row r="22" spans="1:20" x14ac:dyDescent="0.25">
      <c r="A22" s="67">
        <v>10</v>
      </c>
      <c r="B22" s="74" t="s">
        <v>121</v>
      </c>
      <c r="C22" s="69" t="s">
        <v>79</v>
      </c>
      <c r="D22" s="70">
        <v>3.8935185185185191E-2</v>
      </c>
      <c r="E22" s="266"/>
      <c r="F22" s="266"/>
      <c r="G22" s="266"/>
      <c r="H22" s="266"/>
      <c r="I22" s="266"/>
      <c r="J22" s="266"/>
      <c r="K22" s="266"/>
      <c r="L22" s="63"/>
      <c r="M22" s="59" t="s">
        <v>131</v>
      </c>
      <c r="N22" s="60" t="s">
        <v>132</v>
      </c>
      <c r="O22" s="75" t="s">
        <v>76</v>
      </c>
      <c r="P22" s="64">
        <v>3.7025462962962961E-2</v>
      </c>
      <c r="Q22" s="47">
        <v>16</v>
      </c>
      <c r="R22" s="47" t="s">
        <v>76</v>
      </c>
      <c r="S22" s="63"/>
      <c r="T22" s="47" t="s">
        <v>79</v>
      </c>
    </row>
    <row r="23" spans="1:20" x14ac:dyDescent="0.25">
      <c r="A23" s="59">
        <v>17</v>
      </c>
      <c r="B23" s="60" t="s">
        <v>134</v>
      </c>
      <c r="C23" s="75" t="s">
        <v>76</v>
      </c>
      <c r="D23" s="64">
        <v>4.1944444444444444E-2</v>
      </c>
      <c r="E23" s="265"/>
      <c r="F23" s="265"/>
      <c r="G23" s="265"/>
      <c r="H23" s="265"/>
      <c r="I23" s="265"/>
      <c r="J23" s="265"/>
      <c r="K23" s="265"/>
      <c r="L23" s="52"/>
      <c r="M23" s="67" t="s">
        <v>133</v>
      </c>
      <c r="N23" s="74" t="s">
        <v>54</v>
      </c>
      <c r="O23" s="69" t="s">
        <v>79</v>
      </c>
      <c r="P23" s="70">
        <v>3.740740740740741E-2</v>
      </c>
      <c r="Q23" s="47">
        <v>15</v>
      </c>
      <c r="R23" s="47">
        <v>308</v>
      </c>
      <c r="S23" s="52"/>
      <c r="T23" s="47">
        <v>187</v>
      </c>
    </row>
    <row r="24" spans="1:20" x14ac:dyDescent="0.25">
      <c r="A24" s="67">
        <v>0</v>
      </c>
      <c r="B24" s="74" t="s">
        <v>107</v>
      </c>
      <c r="C24" s="69" t="s">
        <v>79</v>
      </c>
      <c r="D24" s="70">
        <v>4.0127314814814817E-2</v>
      </c>
      <c r="E24" s="266"/>
      <c r="F24" s="266"/>
      <c r="G24" s="266"/>
      <c r="H24" s="266"/>
      <c r="I24" s="266"/>
      <c r="J24" s="266"/>
      <c r="K24" s="266"/>
      <c r="L24" s="63"/>
      <c r="M24" s="59" t="s">
        <v>135</v>
      </c>
      <c r="N24" s="73" t="s">
        <v>53</v>
      </c>
      <c r="O24" s="61" t="s">
        <v>76</v>
      </c>
      <c r="P24" s="62">
        <v>3.7800925925925925E-2</v>
      </c>
      <c r="Q24" s="47">
        <v>14</v>
      </c>
      <c r="R24" s="63"/>
      <c r="S24" s="63"/>
      <c r="T24" s="63"/>
    </row>
    <row r="25" spans="1:20" x14ac:dyDescent="0.25">
      <c r="A25" s="59">
        <v>1</v>
      </c>
      <c r="B25" s="60" t="s">
        <v>8</v>
      </c>
      <c r="C25" s="61" t="s">
        <v>76</v>
      </c>
      <c r="D25" s="62">
        <v>3.6666666666666667E-2</v>
      </c>
      <c r="E25" s="267"/>
      <c r="F25" s="267"/>
      <c r="G25" s="267"/>
      <c r="H25" s="267"/>
      <c r="I25" s="267"/>
      <c r="J25" s="267"/>
      <c r="K25" s="267"/>
      <c r="L25" s="52"/>
      <c r="M25" s="59" t="s">
        <v>136</v>
      </c>
      <c r="N25" s="60" t="s">
        <v>80</v>
      </c>
      <c r="O25" s="61" t="s">
        <v>76</v>
      </c>
      <c r="P25" s="64">
        <v>3.8032407407407411E-2</v>
      </c>
      <c r="Q25" s="47">
        <v>13</v>
      </c>
      <c r="R25" s="52"/>
      <c r="S25" s="52"/>
      <c r="T25" s="52"/>
    </row>
    <row r="26" spans="1:20" x14ac:dyDescent="0.25">
      <c r="A26" s="59">
        <v>5</v>
      </c>
      <c r="B26" s="60" t="s">
        <v>7</v>
      </c>
      <c r="C26" s="61" t="s">
        <v>76</v>
      </c>
      <c r="D26" s="62">
        <v>4.4409722222222225E-2</v>
      </c>
      <c r="E26" s="267"/>
      <c r="F26" s="267"/>
      <c r="G26" s="267"/>
      <c r="H26" s="267"/>
      <c r="I26" s="267"/>
      <c r="J26" s="267"/>
      <c r="K26" s="267"/>
      <c r="L26" s="63"/>
      <c r="M26" s="59" t="s">
        <v>137</v>
      </c>
      <c r="N26" s="60" t="s">
        <v>50</v>
      </c>
      <c r="O26" s="61" t="s">
        <v>76</v>
      </c>
      <c r="P26" s="64">
        <v>3.829861111111111E-2</v>
      </c>
      <c r="Q26" s="47">
        <v>12</v>
      </c>
      <c r="R26" s="63"/>
      <c r="S26" s="63"/>
      <c r="T26" s="63"/>
    </row>
    <row r="27" spans="1:20" x14ac:dyDescent="0.25">
      <c r="A27" s="67">
        <v>4</v>
      </c>
      <c r="B27" s="74" t="s">
        <v>67</v>
      </c>
      <c r="C27" s="69" t="s">
        <v>79</v>
      </c>
      <c r="D27" s="70">
        <v>4.7696759259259258E-2</v>
      </c>
      <c r="E27" s="266"/>
      <c r="F27" s="266"/>
      <c r="G27" s="266"/>
      <c r="H27" s="266"/>
      <c r="I27" s="266"/>
      <c r="J27" s="266"/>
      <c r="K27" s="266"/>
      <c r="L27" s="52"/>
      <c r="M27" s="67" t="s">
        <v>138</v>
      </c>
      <c r="N27" s="74" t="s">
        <v>121</v>
      </c>
      <c r="O27" s="69" t="s">
        <v>79</v>
      </c>
      <c r="P27" s="70">
        <v>3.8935185185185191E-2</v>
      </c>
      <c r="Q27" s="47">
        <v>11</v>
      </c>
      <c r="R27" s="52"/>
      <c r="S27" s="52"/>
      <c r="T27" s="52"/>
    </row>
    <row r="28" spans="1:20" x14ac:dyDescent="0.25">
      <c r="A28" s="67">
        <v>12</v>
      </c>
      <c r="B28" s="74" t="s">
        <v>54</v>
      </c>
      <c r="C28" s="69" t="s">
        <v>79</v>
      </c>
      <c r="D28" s="70">
        <v>3.740740740740741E-2</v>
      </c>
      <c r="E28" s="266"/>
      <c r="F28" s="266"/>
      <c r="G28" s="266"/>
      <c r="H28" s="266"/>
      <c r="I28" s="266"/>
      <c r="J28" s="266"/>
      <c r="K28" s="266"/>
      <c r="L28" s="13"/>
      <c r="M28" s="67" t="s">
        <v>139</v>
      </c>
      <c r="N28" s="74" t="s">
        <v>107</v>
      </c>
      <c r="O28" s="69" t="s">
        <v>79</v>
      </c>
      <c r="P28" s="70">
        <v>4.0127314814814817E-2</v>
      </c>
      <c r="Q28" s="47">
        <v>10</v>
      </c>
      <c r="R28" s="13"/>
      <c r="S28" s="13"/>
      <c r="T28" s="13"/>
    </row>
    <row r="29" spans="1:20" x14ac:dyDescent="0.25">
      <c r="A29" s="59">
        <v>23</v>
      </c>
      <c r="B29" s="60" t="s">
        <v>80</v>
      </c>
      <c r="C29" s="61" t="s">
        <v>76</v>
      </c>
      <c r="D29" s="64">
        <v>3.8032407407407411E-2</v>
      </c>
      <c r="E29" s="265"/>
      <c r="F29" s="265"/>
      <c r="G29" s="265"/>
      <c r="H29" s="265"/>
      <c r="I29" s="265"/>
      <c r="J29" s="265"/>
      <c r="K29" s="265"/>
      <c r="L29" s="13"/>
      <c r="M29" s="59" t="s">
        <v>140</v>
      </c>
      <c r="N29" s="60" t="s">
        <v>124</v>
      </c>
      <c r="O29" s="75" t="s">
        <v>76</v>
      </c>
      <c r="P29" s="64">
        <v>4.0162037037037038E-2</v>
      </c>
      <c r="Q29" s="47">
        <v>9</v>
      </c>
      <c r="R29" s="13"/>
      <c r="S29" s="13"/>
      <c r="T29" s="13"/>
    </row>
    <row r="30" spans="1:20" x14ac:dyDescent="0.25">
      <c r="A30" s="67">
        <v>6</v>
      </c>
      <c r="B30" s="74" t="s">
        <v>13</v>
      </c>
      <c r="C30" s="69" t="s">
        <v>79</v>
      </c>
      <c r="D30" s="70">
        <v>4.2685185185185187E-2</v>
      </c>
      <c r="E30" s="266"/>
      <c r="F30" s="266"/>
      <c r="G30" s="266"/>
      <c r="H30" s="266"/>
      <c r="I30" s="266"/>
      <c r="J30" s="266"/>
      <c r="K30" s="266"/>
      <c r="L30" s="13"/>
      <c r="M30" s="67" t="s">
        <v>141</v>
      </c>
      <c r="N30" s="74" t="s">
        <v>5</v>
      </c>
      <c r="O30" s="69" t="s">
        <v>79</v>
      </c>
      <c r="P30" s="70">
        <v>4.0636574074074075E-2</v>
      </c>
      <c r="Q30" s="47">
        <v>8</v>
      </c>
      <c r="R30" s="13"/>
      <c r="S30" s="13"/>
      <c r="T30" s="13"/>
    </row>
    <row r="31" spans="1:20" x14ac:dyDescent="0.25">
      <c r="A31" s="59">
        <v>26</v>
      </c>
      <c r="B31" s="60" t="s">
        <v>87</v>
      </c>
      <c r="C31" s="61" t="s">
        <v>76</v>
      </c>
      <c r="D31" s="64">
        <v>3.2187500000000001E-2</v>
      </c>
      <c r="E31" s="265"/>
      <c r="F31" s="265"/>
      <c r="G31" s="265"/>
      <c r="H31" s="265"/>
      <c r="I31" s="265"/>
      <c r="J31" s="265"/>
      <c r="K31" s="265"/>
      <c r="L31" s="13"/>
      <c r="M31" s="59" t="s">
        <v>142</v>
      </c>
      <c r="N31" s="60" t="s">
        <v>134</v>
      </c>
      <c r="O31" s="75" t="s">
        <v>76</v>
      </c>
      <c r="P31" s="64">
        <v>4.1944444444444444E-2</v>
      </c>
      <c r="Q31" s="47">
        <v>7</v>
      </c>
      <c r="R31" s="13"/>
      <c r="S31" s="13"/>
      <c r="T31" s="13"/>
    </row>
    <row r="32" spans="1:20" x14ac:dyDescent="0.25">
      <c r="A32" s="59">
        <v>9</v>
      </c>
      <c r="B32" s="73" t="s">
        <v>53</v>
      </c>
      <c r="C32" s="61" t="s">
        <v>76</v>
      </c>
      <c r="D32" s="62">
        <v>3.7800925925925925E-2</v>
      </c>
      <c r="E32" s="267"/>
      <c r="F32" s="267"/>
      <c r="G32" s="267"/>
      <c r="H32" s="267"/>
      <c r="I32" s="267"/>
      <c r="J32" s="267"/>
      <c r="K32" s="267"/>
      <c r="L32" s="13"/>
      <c r="M32" s="67" t="s">
        <v>143</v>
      </c>
      <c r="N32" s="74" t="s">
        <v>13</v>
      </c>
      <c r="O32" s="69" t="s">
        <v>79</v>
      </c>
      <c r="P32" s="70">
        <v>4.2685185185185187E-2</v>
      </c>
      <c r="Q32" s="47">
        <v>6</v>
      </c>
    </row>
    <row r="33" spans="1:20" x14ac:dyDescent="0.25">
      <c r="A33" s="59">
        <v>15</v>
      </c>
      <c r="B33" s="60" t="s">
        <v>59</v>
      </c>
      <c r="C33" s="75" t="s">
        <v>76</v>
      </c>
      <c r="D33" s="75" t="s">
        <v>23</v>
      </c>
      <c r="E33" s="269"/>
      <c r="F33" s="269"/>
      <c r="G33" s="269"/>
      <c r="H33" s="269"/>
      <c r="I33" s="269"/>
      <c r="J33" s="269"/>
      <c r="K33" s="269"/>
      <c r="L33" s="13"/>
      <c r="M33" s="59" t="s">
        <v>144</v>
      </c>
      <c r="N33" s="73" t="s">
        <v>117</v>
      </c>
      <c r="O33" s="61" t="s">
        <v>76</v>
      </c>
      <c r="P33" s="62">
        <v>4.2997685185185187E-2</v>
      </c>
      <c r="Q33" s="47">
        <v>5</v>
      </c>
    </row>
    <row r="34" spans="1:20" x14ac:dyDescent="0.25">
      <c r="A34" s="59">
        <v>19</v>
      </c>
      <c r="B34" s="73" t="s">
        <v>82</v>
      </c>
      <c r="C34" s="61" t="s">
        <v>76</v>
      </c>
      <c r="D34" s="62">
        <v>3.5277777777777776E-2</v>
      </c>
      <c r="E34" s="267"/>
      <c r="F34" s="267"/>
      <c r="G34" s="267"/>
      <c r="H34" s="267"/>
      <c r="I34" s="267"/>
      <c r="J34" s="267"/>
      <c r="K34" s="267"/>
      <c r="L34" s="13"/>
      <c r="M34" s="59" t="s">
        <v>145</v>
      </c>
      <c r="N34" s="60" t="s">
        <v>7</v>
      </c>
      <c r="O34" s="61" t="s">
        <v>76</v>
      </c>
      <c r="P34" s="62">
        <v>4.4409722222222225E-2</v>
      </c>
      <c r="Q34" s="47">
        <v>4</v>
      </c>
      <c r="R34" s="13"/>
      <c r="S34" s="13"/>
      <c r="T34" s="13"/>
    </row>
    <row r="35" spans="1:20" x14ac:dyDescent="0.25">
      <c r="A35" s="59">
        <v>11</v>
      </c>
      <c r="B35" s="60" t="s">
        <v>124</v>
      </c>
      <c r="C35" s="75" t="s">
        <v>76</v>
      </c>
      <c r="D35" s="64">
        <v>4.0162037037037038E-2</v>
      </c>
      <c r="E35" s="265"/>
      <c r="F35" s="265"/>
      <c r="G35" s="265"/>
      <c r="H35" s="265"/>
      <c r="I35" s="265"/>
      <c r="J35" s="265"/>
      <c r="K35" s="265"/>
      <c r="L35" s="13"/>
      <c r="M35" s="59" t="s">
        <v>146</v>
      </c>
      <c r="N35" s="73" t="s">
        <v>112</v>
      </c>
      <c r="O35" s="61" t="s">
        <v>76</v>
      </c>
      <c r="P35" s="62">
        <v>4.7418981481481486E-2</v>
      </c>
      <c r="Q35" s="47">
        <v>3</v>
      </c>
      <c r="R35" s="13"/>
      <c r="S35" s="13"/>
      <c r="T35" s="13"/>
    </row>
    <row r="36" spans="1:20" x14ac:dyDescent="0.25">
      <c r="A36" s="59">
        <v>7</v>
      </c>
      <c r="B36" s="73" t="s">
        <v>117</v>
      </c>
      <c r="C36" s="61" t="s">
        <v>76</v>
      </c>
      <c r="D36" s="62">
        <v>4.2997685185185187E-2</v>
      </c>
      <c r="E36" s="267"/>
      <c r="F36" s="267"/>
      <c r="G36" s="267"/>
      <c r="H36" s="267"/>
      <c r="I36" s="267"/>
      <c r="J36" s="267"/>
      <c r="K36" s="267"/>
      <c r="L36" s="13"/>
      <c r="M36" s="67" t="s">
        <v>147</v>
      </c>
      <c r="N36" s="74" t="s">
        <v>67</v>
      </c>
      <c r="O36" s="69" t="s">
        <v>79</v>
      </c>
      <c r="P36" s="70">
        <v>4.7696759259259258E-2</v>
      </c>
      <c r="Q36" s="47">
        <v>2</v>
      </c>
      <c r="R36" s="13"/>
      <c r="S36" s="13"/>
      <c r="T36" s="13"/>
    </row>
    <row r="37" spans="1:20" x14ac:dyDescent="0.25">
      <c r="A37" s="67">
        <v>18</v>
      </c>
      <c r="B37" s="74" t="s">
        <v>126</v>
      </c>
      <c r="C37" s="69" t="s">
        <v>79</v>
      </c>
      <c r="D37" s="70">
        <v>3.5868055555555556E-2</v>
      </c>
      <c r="E37" s="266"/>
      <c r="F37" s="266"/>
      <c r="G37" s="266"/>
      <c r="H37" s="266"/>
      <c r="I37" s="266"/>
      <c r="J37" s="266"/>
      <c r="K37" s="266"/>
      <c r="L37" s="13"/>
      <c r="M37" s="59" t="s">
        <v>148</v>
      </c>
      <c r="N37" s="60" t="s">
        <v>59</v>
      </c>
      <c r="O37" s="75" t="s">
        <v>76</v>
      </c>
      <c r="P37" s="75" t="s">
        <v>23</v>
      </c>
      <c r="Q37" s="47"/>
      <c r="R37" s="13"/>
      <c r="S37" s="13"/>
      <c r="T37" s="13"/>
    </row>
    <row r="39" spans="1:20" x14ac:dyDescent="0.25">
      <c r="D39" s="322" t="s">
        <v>123</v>
      </c>
      <c r="E39" s="323"/>
      <c r="F39" s="324"/>
    </row>
    <row r="40" spans="1:20" x14ac:dyDescent="0.25">
      <c r="D40" s="79"/>
      <c r="E40" s="80">
        <v>1.2465277777777777E-2</v>
      </c>
      <c r="F40" s="68"/>
    </row>
  </sheetData>
  <sortState xmlns:xlrd2="http://schemas.microsoft.com/office/spreadsheetml/2017/richdata2" ref="A7:D37">
    <sortCondition ref="B7:B37"/>
  </sortState>
  <mergeCells count="5">
    <mergeCell ref="D39:F39"/>
    <mergeCell ref="R20:T20"/>
    <mergeCell ref="A4:D4"/>
    <mergeCell ref="M4:P4"/>
    <mergeCell ref="R4:T4"/>
  </mergeCells>
  <pageMargins left="0.7" right="0.7" top="0.75" bottom="0.75" header="0.3" footer="0.3"/>
  <pageSetup paperSize="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B86C8-0ADA-46A1-993C-06A47C519184}">
  <sheetPr>
    <pageSetUpPr fitToPage="1"/>
  </sheetPr>
  <dimension ref="A1:O35"/>
  <sheetViews>
    <sheetView topLeftCell="B1" workbookViewId="0">
      <selection activeCell="I16" sqref="I16"/>
    </sheetView>
  </sheetViews>
  <sheetFormatPr defaultRowHeight="12.5" x14ac:dyDescent="0.25"/>
  <cols>
    <col min="1" max="1" width="0" hidden="1" customWidth="1"/>
    <col min="2" max="2" width="15.26953125" bestFit="1" customWidth="1"/>
    <col min="3" max="3" width="0" hidden="1" customWidth="1"/>
    <col min="7" max="16" width="0" hidden="1" customWidth="1"/>
  </cols>
  <sheetData>
    <row r="1" spans="1:15" ht="25" x14ac:dyDescent="0.5">
      <c r="B1" s="261" t="s">
        <v>249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20" x14ac:dyDescent="0.4">
      <c r="B2" s="263" t="s">
        <v>250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17.5" x14ac:dyDescent="0.35">
      <c r="B3" s="203" t="s">
        <v>99</v>
      </c>
      <c r="C3" s="205"/>
      <c r="D3" s="205"/>
      <c r="E3" s="258"/>
      <c r="F3" s="258"/>
      <c r="G3" s="205"/>
      <c r="H3" s="205"/>
      <c r="I3" s="205"/>
      <c r="J3" s="205"/>
      <c r="K3" s="205"/>
    </row>
    <row r="4" spans="1:15" ht="17.5" hidden="1" x14ac:dyDescent="0.35">
      <c r="A4" s="272" t="s">
        <v>100</v>
      </c>
      <c r="B4" s="272"/>
      <c r="C4" s="272"/>
      <c r="D4" s="272"/>
      <c r="E4" s="257"/>
      <c r="F4" s="257"/>
      <c r="G4" s="205"/>
      <c r="H4" s="318" t="s">
        <v>101</v>
      </c>
      <c r="I4" s="318"/>
      <c r="J4" s="318"/>
      <c r="K4" s="318"/>
      <c r="M4" s="317" t="s">
        <v>102</v>
      </c>
      <c r="N4" s="318"/>
      <c r="O4" s="318"/>
    </row>
    <row r="5" spans="1:15" ht="17.5" hidden="1" x14ac:dyDescent="0.35">
      <c r="B5" s="205"/>
      <c r="H5" s="206"/>
      <c r="I5" s="207"/>
      <c r="L5" s="44" t="s">
        <v>103</v>
      </c>
    </row>
    <row r="6" spans="1:15" ht="15.5" x14ac:dyDescent="0.35">
      <c r="A6" s="208" t="s">
        <v>104</v>
      </c>
      <c r="B6" s="208" t="s">
        <v>105</v>
      </c>
      <c r="C6" s="208" t="s">
        <v>75</v>
      </c>
      <c r="D6" s="208" t="s">
        <v>35</v>
      </c>
      <c r="E6" s="208"/>
      <c r="F6" s="208"/>
      <c r="G6" s="209"/>
      <c r="H6" s="208" t="s">
        <v>106</v>
      </c>
      <c r="I6" s="208" t="s">
        <v>105</v>
      </c>
      <c r="J6" s="208" t="s">
        <v>75</v>
      </c>
      <c r="K6" s="208" t="s">
        <v>35</v>
      </c>
      <c r="L6" s="210"/>
      <c r="M6" s="211" t="s">
        <v>76</v>
      </c>
      <c r="N6" s="209"/>
      <c r="O6" s="208" t="s">
        <v>79</v>
      </c>
    </row>
    <row r="7" spans="1:15" x14ac:dyDescent="0.25">
      <c r="A7" s="48">
        <v>1</v>
      </c>
      <c r="B7" s="239" t="s">
        <v>78</v>
      </c>
      <c r="C7" s="53" t="s">
        <v>76</v>
      </c>
      <c r="D7" s="57">
        <v>3.7569444444444447E-2</v>
      </c>
      <c r="E7" s="270"/>
      <c r="F7" s="270"/>
      <c r="G7" s="237"/>
      <c r="H7" s="238" t="s">
        <v>108</v>
      </c>
      <c r="I7" s="239" t="s">
        <v>88</v>
      </c>
      <c r="J7" s="53" t="s">
        <v>76</v>
      </c>
      <c r="K7" s="57">
        <v>3.3715277777777775E-2</v>
      </c>
      <c r="L7" s="81">
        <v>25</v>
      </c>
      <c r="M7" s="57">
        <v>3.3715277777777775E-2</v>
      </c>
      <c r="N7" s="237"/>
      <c r="O7" s="58">
        <v>3.4270833333333334E-2</v>
      </c>
    </row>
    <row r="8" spans="1:15" x14ac:dyDescent="0.25">
      <c r="A8" s="53">
        <v>2</v>
      </c>
      <c r="B8" s="239" t="s">
        <v>88</v>
      </c>
      <c r="C8" s="53" t="s">
        <v>76</v>
      </c>
      <c r="D8" s="57">
        <v>3.3715277777777775E-2</v>
      </c>
      <c r="E8" s="267"/>
      <c r="F8" s="267"/>
      <c r="G8" s="243"/>
      <c r="H8" s="238" t="s">
        <v>109</v>
      </c>
      <c r="I8" s="239" t="s">
        <v>77</v>
      </c>
      <c r="J8" s="53" t="s">
        <v>76</v>
      </c>
      <c r="K8" s="57">
        <v>3.4155092592592591E-2</v>
      </c>
      <c r="L8" s="244">
        <v>24</v>
      </c>
      <c r="M8" s="57">
        <v>3.4155092592592591E-2</v>
      </c>
      <c r="N8" s="243"/>
      <c r="O8" s="58">
        <v>3.5648148148148151E-2</v>
      </c>
    </row>
    <row r="9" spans="1:15" x14ac:dyDescent="0.25">
      <c r="A9" s="48">
        <v>3</v>
      </c>
      <c r="B9" s="245" t="s">
        <v>16</v>
      </c>
      <c r="C9" s="246" t="s">
        <v>79</v>
      </c>
      <c r="D9" s="58">
        <v>3.7523148148148146E-2</v>
      </c>
      <c r="E9" s="266"/>
      <c r="F9" s="266"/>
      <c r="G9" s="237"/>
      <c r="H9" s="48" t="s">
        <v>111</v>
      </c>
      <c r="I9" s="245" t="s">
        <v>157</v>
      </c>
      <c r="J9" s="246" t="s">
        <v>79</v>
      </c>
      <c r="K9" s="58">
        <v>3.4270833333333334E-2</v>
      </c>
      <c r="L9" s="244">
        <v>23</v>
      </c>
      <c r="M9" s="57">
        <v>3.5312500000000004E-2</v>
      </c>
      <c r="N9" s="237"/>
      <c r="O9" s="58">
        <v>3.6562499999999998E-2</v>
      </c>
    </row>
    <row r="10" spans="1:15" x14ac:dyDescent="0.25">
      <c r="A10" s="53">
        <v>4</v>
      </c>
      <c r="B10" s="245" t="s">
        <v>91</v>
      </c>
      <c r="C10" s="246" t="s">
        <v>79</v>
      </c>
      <c r="D10" s="58">
        <v>3.9375E-2</v>
      </c>
      <c r="E10" s="267"/>
      <c r="F10" s="267"/>
      <c r="G10" s="237"/>
      <c r="H10" s="238" t="s">
        <v>113</v>
      </c>
      <c r="I10" s="239" t="s">
        <v>38</v>
      </c>
      <c r="J10" s="53" t="s">
        <v>76</v>
      </c>
      <c r="K10" s="57">
        <v>3.5312500000000004E-2</v>
      </c>
      <c r="L10" s="244">
        <v>22</v>
      </c>
      <c r="M10" s="57">
        <v>3.6342592592592593E-2</v>
      </c>
      <c r="N10" s="237"/>
      <c r="O10" s="58">
        <v>3.7349537037037035E-2</v>
      </c>
    </row>
    <row r="11" spans="1:15" x14ac:dyDescent="0.25">
      <c r="A11" s="246">
        <v>5</v>
      </c>
      <c r="B11" s="245" t="s">
        <v>3</v>
      </c>
      <c r="C11" s="246" t="s">
        <v>79</v>
      </c>
      <c r="D11" s="58">
        <v>3.6562499999999998E-2</v>
      </c>
      <c r="E11" s="268"/>
      <c r="F11" s="268"/>
      <c r="G11" s="243"/>
      <c r="H11" s="238" t="s">
        <v>114</v>
      </c>
      <c r="I11" s="245" t="s">
        <v>90</v>
      </c>
      <c r="J11" s="246" t="s">
        <v>79</v>
      </c>
      <c r="K11" s="58">
        <v>3.5648148148148151E-2</v>
      </c>
      <c r="L11" s="244">
        <v>21</v>
      </c>
      <c r="M11" s="57">
        <v>3.7569444444444447E-2</v>
      </c>
      <c r="N11" s="243"/>
      <c r="O11" s="58">
        <v>3.7523148148148146E-2</v>
      </c>
    </row>
    <row r="12" spans="1:15" x14ac:dyDescent="0.25">
      <c r="A12" s="53">
        <v>6</v>
      </c>
      <c r="B12" s="245" t="s">
        <v>110</v>
      </c>
      <c r="C12" s="246" t="s">
        <v>79</v>
      </c>
      <c r="D12" s="58">
        <v>3.7349537037037035E-2</v>
      </c>
      <c r="E12" s="267"/>
      <c r="F12" s="267"/>
      <c r="G12" s="237"/>
      <c r="H12" s="48" t="s">
        <v>115</v>
      </c>
      <c r="I12" s="239" t="s">
        <v>8</v>
      </c>
      <c r="J12" s="53" t="s">
        <v>76</v>
      </c>
      <c r="K12" s="57">
        <v>3.6342592592592593E-2</v>
      </c>
      <c r="L12" s="244">
        <v>20</v>
      </c>
      <c r="M12" s="57">
        <v>3.7615740740740741E-2</v>
      </c>
      <c r="N12" s="237"/>
      <c r="O12" s="58">
        <v>3.7939814814814815E-2</v>
      </c>
    </row>
    <row r="13" spans="1:15" x14ac:dyDescent="0.25">
      <c r="A13" s="246">
        <v>7</v>
      </c>
      <c r="B13" s="239" t="s">
        <v>38</v>
      </c>
      <c r="C13" s="53" t="s">
        <v>76</v>
      </c>
      <c r="D13" s="57">
        <v>3.5312500000000004E-2</v>
      </c>
      <c r="E13" s="268"/>
      <c r="F13" s="268"/>
      <c r="G13" s="237"/>
      <c r="H13" s="48" t="s">
        <v>116</v>
      </c>
      <c r="I13" s="245" t="s">
        <v>3</v>
      </c>
      <c r="J13" s="246" t="s">
        <v>79</v>
      </c>
      <c r="K13" s="58">
        <v>3.6562499999999998E-2</v>
      </c>
      <c r="L13" s="244">
        <v>19</v>
      </c>
      <c r="M13" s="57">
        <v>3.9016203703703699E-2</v>
      </c>
      <c r="N13" s="237"/>
      <c r="O13" s="58">
        <v>3.8657407407407404E-2</v>
      </c>
    </row>
    <row r="14" spans="1:15" x14ac:dyDescent="0.25">
      <c r="A14" s="246">
        <v>8</v>
      </c>
      <c r="B14" s="239" t="s">
        <v>77</v>
      </c>
      <c r="C14" s="53" t="s">
        <v>76</v>
      </c>
      <c r="D14" s="57">
        <v>3.4155092592592591E-2</v>
      </c>
      <c r="E14" s="268"/>
      <c r="F14" s="268"/>
      <c r="G14" s="243"/>
      <c r="H14" s="53" t="s">
        <v>118</v>
      </c>
      <c r="I14" s="245" t="s">
        <v>110</v>
      </c>
      <c r="J14" s="246" t="s">
        <v>79</v>
      </c>
      <c r="K14" s="58">
        <v>3.7349537037037035E-2</v>
      </c>
      <c r="L14" s="244">
        <v>18</v>
      </c>
      <c r="M14" s="57">
        <v>4.0659722222222222E-2</v>
      </c>
      <c r="N14" s="243"/>
      <c r="O14" s="58">
        <v>3.8981481481481485E-2</v>
      </c>
    </row>
    <row r="15" spans="1:15" x14ac:dyDescent="0.25">
      <c r="A15" s="53">
        <v>9</v>
      </c>
      <c r="B15" s="245" t="s">
        <v>6</v>
      </c>
      <c r="C15" s="246" t="s">
        <v>79</v>
      </c>
      <c r="D15" s="58">
        <v>3.8657407407407404E-2</v>
      </c>
      <c r="E15" s="265"/>
      <c r="F15" s="265"/>
      <c r="G15" s="237"/>
      <c r="H15" s="53" t="s">
        <v>119</v>
      </c>
      <c r="I15" s="245" t="s">
        <v>16</v>
      </c>
      <c r="J15" s="246" t="s">
        <v>79</v>
      </c>
      <c r="K15" s="58">
        <v>3.7523148148148146E-2</v>
      </c>
      <c r="L15" s="244">
        <v>17</v>
      </c>
      <c r="M15" s="247">
        <f>SUM(M7:M14)</f>
        <v>0.29438657407407409</v>
      </c>
      <c r="N15" s="237"/>
      <c r="O15" s="248">
        <f>SUM(O7:O14)</f>
        <v>0.29693287037037036</v>
      </c>
    </row>
    <row r="16" spans="1:15" x14ac:dyDescent="0.25">
      <c r="A16" s="246">
        <v>10</v>
      </c>
      <c r="B16" s="235" t="s">
        <v>251</v>
      </c>
      <c r="C16" s="48" t="s">
        <v>79</v>
      </c>
      <c r="D16" s="236">
        <v>4.9050925925925921E-2</v>
      </c>
      <c r="E16" s="268"/>
      <c r="F16" s="268"/>
      <c r="G16" s="243"/>
      <c r="H16" s="53" t="s">
        <v>120</v>
      </c>
      <c r="I16" s="239" t="s">
        <v>78</v>
      </c>
      <c r="J16" s="53" t="s">
        <v>76</v>
      </c>
      <c r="K16" s="57">
        <v>3.7569444444444447E-2</v>
      </c>
      <c r="L16" s="244">
        <v>16</v>
      </c>
      <c r="M16" s="243"/>
      <c r="N16" s="243"/>
      <c r="O16" s="243"/>
    </row>
    <row r="17" spans="1:15" x14ac:dyDescent="0.25">
      <c r="A17" s="53">
        <v>11</v>
      </c>
      <c r="B17" s="313" t="s">
        <v>11</v>
      </c>
      <c r="C17" s="246" t="s">
        <v>79</v>
      </c>
      <c r="D17" s="58">
        <v>3.7939814814814815E-2</v>
      </c>
      <c r="E17" s="265"/>
      <c r="F17" s="265"/>
      <c r="G17" s="237"/>
      <c r="H17" s="238" t="s">
        <v>122</v>
      </c>
      <c r="I17" s="249" t="s">
        <v>80</v>
      </c>
      <c r="J17" s="53" t="s">
        <v>76</v>
      </c>
      <c r="K17" s="57">
        <v>3.7615740740740741E-2</v>
      </c>
      <c r="L17" s="244">
        <v>15</v>
      </c>
    </row>
    <row r="18" spans="1:15" x14ac:dyDescent="0.25">
      <c r="A18" s="246">
        <v>12</v>
      </c>
      <c r="B18" s="245" t="s">
        <v>90</v>
      </c>
      <c r="C18" s="246" t="s">
        <v>79</v>
      </c>
      <c r="D18" s="58">
        <v>3.5648148148148151E-2</v>
      </c>
      <c r="E18" s="268"/>
      <c r="F18" s="268"/>
      <c r="G18" s="243"/>
      <c r="H18" s="48" t="s">
        <v>125</v>
      </c>
      <c r="I18" s="245" t="s">
        <v>11</v>
      </c>
      <c r="J18" s="246" t="s">
        <v>79</v>
      </c>
      <c r="K18" s="58">
        <v>3.7939814814814815E-2</v>
      </c>
      <c r="L18" s="244">
        <v>14</v>
      </c>
    </row>
    <row r="19" spans="1:15" x14ac:dyDescent="0.25">
      <c r="A19" s="53">
        <v>13</v>
      </c>
      <c r="B19" s="245" t="s">
        <v>121</v>
      </c>
      <c r="C19" s="246" t="s">
        <v>79</v>
      </c>
      <c r="D19" s="58">
        <v>4.2476851851851849E-2</v>
      </c>
      <c r="E19" s="265"/>
      <c r="F19" s="265"/>
      <c r="G19" s="237"/>
      <c r="H19" s="238" t="s">
        <v>127</v>
      </c>
      <c r="I19" s="245" t="s">
        <v>6</v>
      </c>
      <c r="J19" s="246" t="s">
        <v>79</v>
      </c>
      <c r="K19" s="58">
        <v>3.8657407407407404E-2</v>
      </c>
      <c r="L19" s="244">
        <v>13</v>
      </c>
      <c r="M19" s="237"/>
      <c r="N19" s="237"/>
      <c r="O19" s="237"/>
    </row>
    <row r="20" spans="1:15" x14ac:dyDescent="0.25">
      <c r="A20" s="246">
        <v>14</v>
      </c>
      <c r="B20" s="245" t="s">
        <v>93</v>
      </c>
      <c r="C20" s="246" t="s">
        <v>79</v>
      </c>
      <c r="D20" s="58">
        <v>4.0740740740740737E-2</v>
      </c>
      <c r="E20" s="268"/>
      <c r="F20" s="268"/>
      <c r="G20" s="243"/>
      <c r="H20" s="48" t="s">
        <v>128</v>
      </c>
      <c r="I20" s="245" t="s">
        <v>237</v>
      </c>
      <c r="J20" s="246" t="s">
        <v>79</v>
      </c>
      <c r="K20" s="58">
        <v>3.8981481481481485E-2</v>
      </c>
      <c r="L20" s="244">
        <v>12</v>
      </c>
      <c r="M20" s="325" t="s">
        <v>129</v>
      </c>
      <c r="N20" s="325"/>
      <c r="O20" s="325"/>
    </row>
    <row r="21" spans="1:15" x14ac:dyDescent="0.25">
      <c r="A21" s="53">
        <v>15</v>
      </c>
      <c r="B21" s="239" t="s">
        <v>8</v>
      </c>
      <c r="C21" s="53" t="s">
        <v>76</v>
      </c>
      <c r="D21" s="57">
        <v>3.6342592592592593E-2</v>
      </c>
      <c r="E21" s="265"/>
      <c r="F21" s="265"/>
      <c r="G21" s="237"/>
      <c r="H21" s="48" t="s">
        <v>130</v>
      </c>
      <c r="I21" s="239" t="s">
        <v>82</v>
      </c>
      <c r="J21" s="53" t="s">
        <v>76</v>
      </c>
      <c r="K21" s="57">
        <v>3.9016203703703699E-2</v>
      </c>
      <c r="L21" s="244">
        <v>11</v>
      </c>
      <c r="M21" s="237"/>
      <c r="N21" s="237"/>
      <c r="O21" s="237"/>
    </row>
    <row r="22" spans="1:15" x14ac:dyDescent="0.25">
      <c r="A22" s="246">
        <v>16</v>
      </c>
      <c r="B22" s="239" t="s">
        <v>7</v>
      </c>
      <c r="C22" s="241" t="s">
        <v>76</v>
      </c>
      <c r="D22" s="242">
        <v>4.7789351851851847E-2</v>
      </c>
      <c r="E22" s="268"/>
      <c r="F22" s="268"/>
      <c r="G22" s="243"/>
      <c r="H22" s="53" t="s">
        <v>131</v>
      </c>
      <c r="I22" s="245" t="s">
        <v>91</v>
      </c>
      <c r="J22" s="246" t="s">
        <v>79</v>
      </c>
      <c r="K22" s="58">
        <v>3.9375E-2</v>
      </c>
      <c r="L22" s="244">
        <v>10</v>
      </c>
      <c r="M22" s="81" t="s">
        <v>76</v>
      </c>
      <c r="N22" s="243"/>
      <c r="O22" s="81" t="s">
        <v>79</v>
      </c>
    </row>
    <row r="23" spans="1:15" x14ac:dyDescent="0.25">
      <c r="A23" s="53">
        <v>17</v>
      </c>
      <c r="B23" s="239" t="s">
        <v>80</v>
      </c>
      <c r="C23" s="53" t="s">
        <v>76</v>
      </c>
      <c r="D23" s="57">
        <v>3.7615740740740741E-2</v>
      </c>
      <c r="E23" s="265"/>
      <c r="F23" s="265"/>
      <c r="G23" s="237"/>
      <c r="H23" s="48" t="s">
        <v>133</v>
      </c>
      <c r="I23" s="239" t="s">
        <v>62</v>
      </c>
      <c r="J23" s="53" t="s">
        <v>76</v>
      </c>
      <c r="K23" s="57">
        <v>4.0659722222222222E-2</v>
      </c>
      <c r="L23" s="244">
        <v>9</v>
      </c>
      <c r="M23" s="81">
        <v>151</v>
      </c>
      <c r="N23" s="237"/>
      <c r="O23" s="81">
        <v>174</v>
      </c>
    </row>
    <row r="24" spans="1:15" x14ac:dyDescent="0.25">
      <c r="A24" s="246">
        <v>18</v>
      </c>
      <c r="B24" s="254" t="s">
        <v>255</v>
      </c>
      <c r="C24" s="253"/>
      <c r="D24" s="255">
        <v>3.24537037037037E-2</v>
      </c>
      <c r="E24" s="268"/>
      <c r="F24" s="268"/>
      <c r="G24" s="243"/>
      <c r="H24" s="53" t="s">
        <v>135</v>
      </c>
      <c r="I24" s="245" t="s">
        <v>93</v>
      </c>
      <c r="J24" s="246" t="s">
        <v>79</v>
      </c>
      <c r="K24" s="58">
        <v>4.0740740740740737E-2</v>
      </c>
      <c r="L24" s="244">
        <v>8</v>
      </c>
      <c r="M24" s="243"/>
      <c r="N24" s="243"/>
      <c r="O24" s="243"/>
    </row>
    <row r="25" spans="1:15" x14ac:dyDescent="0.25">
      <c r="A25" s="53">
        <v>19</v>
      </c>
      <c r="B25" s="245" t="s">
        <v>237</v>
      </c>
      <c r="C25" s="246" t="s">
        <v>79</v>
      </c>
      <c r="D25" s="58">
        <v>3.8981481481481485E-2</v>
      </c>
      <c r="E25" s="265"/>
      <c r="F25" s="265"/>
      <c r="G25" s="237"/>
      <c r="H25" s="53" t="s">
        <v>136</v>
      </c>
      <c r="I25" s="245" t="s">
        <v>253</v>
      </c>
      <c r="J25" s="246" t="s">
        <v>79</v>
      </c>
      <c r="K25" s="58">
        <v>4.1203703703703708E-2</v>
      </c>
      <c r="L25" s="244">
        <v>7</v>
      </c>
      <c r="M25" s="237"/>
      <c r="N25" s="237"/>
      <c r="O25" s="237"/>
    </row>
    <row r="26" spans="1:15" x14ac:dyDescent="0.25">
      <c r="A26" s="246">
        <v>20</v>
      </c>
      <c r="B26" s="239" t="s">
        <v>29</v>
      </c>
      <c r="C26" s="241" t="s">
        <v>76</v>
      </c>
      <c r="D26" s="242">
        <v>4.4988425925925925E-2</v>
      </c>
      <c r="E26" s="268"/>
      <c r="F26" s="268"/>
      <c r="G26" s="243"/>
      <c r="H26" s="238" t="s">
        <v>137</v>
      </c>
      <c r="I26" s="245" t="s">
        <v>121</v>
      </c>
      <c r="J26" s="246" t="s">
        <v>79</v>
      </c>
      <c r="K26" s="58">
        <v>4.2476851851851849E-2</v>
      </c>
      <c r="L26" s="244">
        <v>6</v>
      </c>
      <c r="M26" s="243"/>
      <c r="N26" s="243"/>
      <c r="O26" s="243"/>
    </row>
    <row r="27" spans="1:15" x14ac:dyDescent="0.25">
      <c r="A27" s="53">
        <v>21</v>
      </c>
      <c r="B27" s="240" t="s">
        <v>252</v>
      </c>
      <c r="C27" s="241" t="s">
        <v>76</v>
      </c>
      <c r="D27" s="242">
        <v>4.3252314814814813E-2</v>
      </c>
      <c r="E27" s="265"/>
      <c r="F27" s="265"/>
      <c r="G27" s="237"/>
      <c r="H27" s="48" t="s">
        <v>138</v>
      </c>
      <c r="I27" s="245" t="s">
        <v>13</v>
      </c>
      <c r="J27" s="48" t="s">
        <v>79</v>
      </c>
      <c r="K27" s="147">
        <v>4.2997685185185187E-2</v>
      </c>
      <c r="L27" s="244">
        <v>5</v>
      </c>
      <c r="M27" s="237"/>
      <c r="N27" s="237"/>
      <c r="O27" s="237"/>
    </row>
    <row r="28" spans="1:15" x14ac:dyDescent="0.25">
      <c r="A28" s="246">
        <v>22</v>
      </c>
      <c r="B28" s="245" t="s">
        <v>13</v>
      </c>
      <c r="C28" s="48" t="s">
        <v>79</v>
      </c>
      <c r="D28" s="147">
        <v>4.2997685185185187E-2</v>
      </c>
      <c r="E28" s="268"/>
      <c r="F28" s="268"/>
      <c r="G28" s="13"/>
      <c r="H28" s="48" t="s">
        <v>139</v>
      </c>
      <c r="I28" s="240" t="s">
        <v>252</v>
      </c>
      <c r="J28" s="241" t="s">
        <v>76</v>
      </c>
      <c r="K28" s="242">
        <v>4.3252314814814813E-2</v>
      </c>
      <c r="L28" s="244">
        <v>4</v>
      </c>
      <c r="M28" s="13"/>
      <c r="N28" s="13"/>
      <c r="O28" s="13"/>
    </row>
    <row r="29" spans="1:15" x14ac:dyDescent="0.25">
      <c r="A29" s="253">
        <v>23</v>
      </c>
      <c r="B29" s="239" t="s">
        <v>82</v>
      </c>
      <c r="C29" s="53" t="s">
        <v>76</v>
      </c>
      <c r="D29" s="57">
        <v>3.9016203703703699E-2</v>
      </c>
      <c r="E29" s="271"/>
      <c r="F29" s="271"/>
      <c r="G29" s="13"/>
      <c r="H29" s="53" t="s">
        <v>140</v>
      </c>
      <c r="I29" s="239" t="s">
        <v>29</v>
      </c>
      <c r="J29" s="241" t="s">
        <v>76</v>
      </c>
      <c r="K29" s="242">
        <v>4.4988425925925925E-2</v>
      </c>
      <c r="L29" s="244">
        <v>3</v>
      </c>
      <c r="M29" s="13"/>
      <c r="N29" s="13"/>
      <c r="O29" s="13"/>
    </row>
    <row r="30" spans="1:15" x14ac:dyDescent="0.25">
      <c r="A30" s="246">
        <v>24</v>
      </c>
      <c r="B30" s="245" t="s">
        <v>253</v>
      </c>
      <c r="C30" s="246" t="s">
        <v>79</v>
      </c>
      <c r="D30" s="58">
        <v>4.1203703703703708E-2</v>
      </c>
      <c r="E30" s="268"/>
      <c r="F30" s="268"/>
      <c r="H30" s="48" t="s">
        <v>141</v>
      </c>
      <c r="I30" s="239" t="s">
        <v>7</v>
      </c>
      <c r="J30" s="241" t="s">
        <v>76</v>
      </c>
      <c r="K30" s="242">
        <v>4.7789351851851847E-2</v>
      </c>
      <c r="L30" s="244">
        <v>2</v>
      </c>
    </row>
    <row r="31" spans="1:15" x14ac:dyDescent="0.25">
      <c r="A31" s="53">
        <v>25</v>
      </c>
      <c r="B31" s="239" t="s">
        <v>62</v>
      </c>
      <c r="C31" s="53" t="s">
        <v>76</v>
      </c>
      <c r="D31" s="57">
        <v>4.0659722222222222E-2</v>
      </c>
      <c r="E31" s="265"/>
      <c r="F31" s="265"/>
      <c r="H31" s="53" t="s">
        <v>142</v>
      </c>
      <c r="I31" s="235" t="s">
        <v>251</v>
      </c>
      <c r="J31" s="48" t="s">
        <v>79</v>
      </c>
      <c r="K31" s="236">
        <v>4.9050925925925921E-2</v>
      </c>
      <c r="L31" s="244">
        <v>1</v>
      </c>
    </row>
    <row r="32" spans="1:15" x14ac:dyDescent="0.25">
      <c r="A32" s="246">
        <v>26</v>
      </c>
      <c r="B32" s="245" t="s">
        <v>157</v>
      </c>
      <c r="C32" s="246" t="s">
        <v>79</v>
      </c>
      <c r="D32" s="58">
        <v>3.4270833333333334E-2</v>
      </c>
      <c r="E32" s="268"/>
      <c r="F32" s="268"/>
      <c r="H32" s="48"/>
      <c r="I32" s="254" t="s">
        <v>255</v>
      </c>
      <c r="J32" s="253"/>
      <c r="K32" s="255">
        <v>3.24537037037037E-2</v>
      </c>
      <c r="L32" s="244"/>
    </row>
    <row r="34" spans="4:6" x14ac:dyDescent="0.25">
      <c r="D34" s="326" t="s">
        <v>254</v>
      </c>
      <c r="E34" s="327"/>
      <c r="F34" s="328"/>
    </row>
    <row r="35" spans="4:6" x14ac:dyDescent="0.25">
      <c r="D35" s="250"/>
      <c r="E35" s="251">
        <f>O15-M15</f>
        <v>2.5462962962962687E-3</v>
      </c>
      <c r="F35" s="252"/>
    </row>
  </sheetData>
  <sortState xmlns:xlrd2="http://schemas.microsoft.com/office/spreadsheetml/2017/richdata2" ref="B7:D32">
    <sortCondition ref="B7:B32"/>
  </sortState>
  <mergeCells count="4">
    <mergeCell ref="M20:O20"/>
    <mergeCell ref="H4:K4"/>
    <mergeCell ref="M4:O4"/>
    <mergeCell ref="D34:F34"/>
  </mergeCells>
  <pageMargins left="0.7" right="0.7" top="0.75" bottom="0.75" header="0.3" footer="0.3"/>
  <pageSetup paperSize="9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0"/>
  <sheetViews>
    <sheetView topLeftCell="B1" workbookViewId="0">
      <selection activeCell="I16" sqref="I16"/>
    </sheetView>
  </sheetViews>
  <sheetFormatPr defaultRowHeight="12.5" x14ac:dyDescent="0.25"/>
  <cols>
    <col min="1" max="1" width="0" hidden="1" customWidth="1"/>
    <col min="2" max="2" width="19" bestFit="1" customWidth="1"/>
    <col min="3" max="5" width="0" hidden="1" customWidth="1"/>
    <col min="6" max="6" width="18.7265625" customWidth="1"/>
    <col min="7" max="7" width="11.08984375" customWidth="1"/>
    <col min="8" max="8" width="0" hidden="1" customWidth="1"/>
    <col min="9" max="9" width="10.81640625" hidden="1" customWidth="1"/>
    <col min="10" max="13" width="0" hidden="1" customWidth="1"/>
    <col min="14" max="14" width="15.26953125" hidden="1" customWidth="1"/>
    <col min="15" max="18" width="0" hidden="1" customWidth="1"/>
    <col min="19" max="19" width="15.26953125" hidden="1" customWidth="1"/>
    <col min="20" max="26" width="0" hidden="1" customWidth="1"/>
  </cols>
  <sheetData>
    <row r="1" spans="1:25" ht="30" x14ac:dyDescent="0.5">
      <c r="A1" s="273" t="s">
        <v>149</v>
      </c>
      <c r="B1" s="273"/>
      <c r="C1" s="273"/>
      <c r="D1" s="273"/>
      <c r="E1" s="273"/>
      <c r="F1" s="273"/>
      <c r="G1" s="273"/>
      <c r="H1" s="273"/>
      <c r="I1" s="273"/>
      <c r="M1" s="330" t="s">
        <v>256</v>
      </c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</row>
    <row r="2" spans="1:25" ht="20" x14ac:dyDescent="0.4">
      <c r="A2" s="43"/>
      <c r="M2" s="331" t="s">
        <v>257</v>
      </c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ht="17.5" x14ac:dyDescent="0.35">
      <c r="A3" s="82"/>
      <c r="M3" s="203" t="s">
        <v>99</v>
      </c>
      <c r="N3" s="204"/>
      <c r="O3" s="205"/>
      <c r="P3" s="205"/>
      <c r="Q3" s="205"/>
      <c r="R3" s="205"/>
      <c r="S3" s="205"/>
      <c r="T3" s="205"/>
      <c r="U3" s="205"/>
    </row>
    <row r="4" spans="1:25" ht="17.5" x14ac:dyDescent="0.35">
      <c r="A4" s="43"/>
      <c r="M4" s="317" t="s">
        <v>100</v>
      </c>
      <c r="N4" s="317"/>
      <c r="O4" s="317"/>
      <c r="P4" s="317"/>
      <c r="Q4" s="205"/>
      <c r="R4" s="318" t="s">
        <v>101</v>
      </c>
      <c r="S4" s="318"/>
      <c r="T4" s="318"/>
      <c r="U4" s="318"/>
      <c r="W4" s="317" t="s">
        <v>102</v>
      </c>
      <c r="X4" s="318"/>
      <c r="Y4" s="318"/>
    </row>
    <row r="5" spans="1:25" ht="17.5" x14ac:dyDescent="0.35">
      <c r="A5" s="329" t="s">
        <v>531</v>
      </c>
      <c r="B5" s="329"/>
      <c r="C5" s="329"/>
      <c r="D5" s="329"/>
      <c r="E5" s="329"/>
      <c r="F5" s="329"/>
      <c r="G5" s="83"/>
      <c r="H5" s="84"/>
      <c r="I5" s="84"/>
      <c r="N5" s="205"/>
      <c r="R5" s="206"/>
      <c r="S5" s="207"/>
      <c r="V5" s="44" t="s">
        <v>103</v>
      </c>
    </row>
    <row r="6" spans="1:25" ht="15.5" x14ac:dyDescent="0.35">
      <c r="A6" s="329" t="s">
        <v>532</v>
      </c>
      <c r="B6" s="329"/>
      <c r="C6" s="329"/>
      <c r="D6" s="329"/>
      <c r="E6" s="329"/>
      <c r="F6" s="329"/>
      <c r="G6" s="83"/>
      <c r="H6" s="84"/>
      <c r="I6" s="84"/>
      <c r="M6" s="208" t="s">
        <v>104</v>
      </c>
      <c r="N6" s="208" t="s">
        <v>105</v>
      </c>
      <c r="O6" s="208" t="s">
        <v>75</v>
      </c>
      <c r="P6" s="208" t="s">
        <v>35</v>
      </c>
      <c r="Q6" s="209"/>
      <c r="R6" s="208" t="s">
        <v>106</v>
      </c>
      <c r="S6" s="208" t="s">
        <v>105</v>
      </c>
      <c r="T6" s="208" t="s">
        <v>75</v>
      </c>
      <c r="U6" s="208" t="s">
        <v>35</v>
      </c>
      <c r="V6" s="210"/>
      <c r="W6" s="211" t="s">
        <v>76</v>
      </c>
      <c r="X6" s="209"/>
      <c r="Y6" s="208" t="s">
        <v>79</v>
      </c>
    </row>
    <row r="7" spans="1:25" ht="16" thickBot="1" x14ac:dyDescent="0.3">
      <c r="A7" s="274" t="s">
        <v>74</v>
      </c>
      <c r="B7" s="274" t="s">
        <v>2</v>
      </c>
      <c r="C7" s="274" t="s">
        <v>75</v>
      </c>
      <c r="D7" s="274" t="s">
        <v>33</v>
      </c>
      <c r="E7" s="274" t="s">
        <v>34</v>
      </c>
      <c r="F7" s="274" t="s">
        <v>151</v>
      </c>
      <c r="G7" s="87"/>
      <c r="H7" s="84"/>
      <c r="I7" s="88"/>
      <c r="M7" s="48">
        <v>0</v>
      </c>
      <c r="N7" s="235" t="s">
        <v>166</v>
      </c>
      <c r="O7" s="48" t="s">
        <v>79</v>
      </c>
      <c r="P7" s="236">
        <v>4.6932870370370368E-2</v>
      </c>
      <c r="Q7" s="237"/>
      <c r="R7" s="238" t="s">
        <v>108</v>
      </c>
      <c r="S7" s="239" t="s">
        <v>132</v>
      </c>
      <c r="T7" s="53" t="s">
        <v>76</v>
      </c>
      <c r="U7" s="57">
        <v>3.2407407407407406E-2</v>
      </c>
      <c r="V7" s="81">
        <v>29</v>
      </c>
      <c r="W7" s="57">
        <v>3.2407407407407406E-2</v>
      </c>
      <c r="X7" s="237"/>
      <c r="Y7" s="147">
        <v>3.4953703703703702E-2</v>
      </c>
    </row>
    <row r="8" spans="1:25" ht="16" thickBot="1" x14ac:dyDescent="0.3">
      <c r="A8" s="275">
        <v>28</v>
      </c>
      <c r="B8" s="276" t="s">
        <v>78</v>
      </c>
      <c r="C8" s="112" t="s">
        <v>152</v>
      </c>
      <c r="D8" s="277">
        <v>1.9444444444444445E-2</v>
      </c>
      <c r="E8" s="277">
        <v>5.6319444444444443E-2</v>
      </c>
      <c r="F8" s="277">
        <v>3.6874999999999998E-2</v>
      </c>
      <c r="G8" s="87"/>
      <c r="H8" s="91" t="s">
        <v>76</v>
      </c>
      <c r="I8" s="93" t="s">
        <v>153</v>
      </c>
      <c r="M8" s="53">
        <v>1</v>
      </c>
      <c r="N8" s="239" t="s">
        <v>7</v>
      </c>
      <c r="O8" s="53" t="s">
        <v>76</v>
      </c>
      <c r="P8" s="57">
        <v>4.4351851851851858E-2</v>
      </c>
      <c r="Q8" s="243"/>
      <c r="R8" s="238" t="s">
        <v>109</v>
      </c>
      <c r="S8" s="239" t="s">
        <v>88</v>
      </c>
      <c r="T8" s="53" t="s">
        <v>76</v>
      </c>
      <c r="U8" s="57">
        <v>3.3414351851851855E-2</v>
      </c>
      <c r="V8" s="81">
        <v>28</v>
      </c>
      <c r="W8" s="57">
        <v>3.3414351851851855E-2</v>
      </c>
      <c r="X8" s="243"/>
      <c r="Y8" s="147">
        <v>3.5370370370370365E-2</v>
      </c>
    </row>
    <row r="9" spans="1:25" ht="16" thickBot="1" x14ac:dyDescent="0.3">
      <c r="A9" s="275">
        <v>26</v>
      </c>
      <c r="B9" s="276" t="s">
        <v>88</v>
      </c>
      <c r="C9" s="112" t="s">
        <v>152</v>
      </c>
      <c r="D9" s="277">
        <v>1.8055555555555557E-2</v>
      </c>
      <c r="E9" s="277">
        <v>5.1469907407407402E-2</v>
      </c>
      <c r="F9" s="277">
        <v>3.3414351851851855E-2</v>
      </c>
      <c r="G9" s="87"/>
      <c r="H9" s="91" t="s">
        <v>152</v>
      </c>
      <c r="I9" s="94" t="s">
        <v>154</v>
      </c>
      <c r="M9" s="48">
        <v>2</v>
      </c>
      <c r="N9" s="235" t="s">
        <v>258</v>
      </c>
      <c r="O9" s="48" t="s">
        <v>79</v>
      </c>
      <c r="P9" s="147">
        <v>4.3912037037037034E-2</v>
      </c>
      <c r="Q9" s="237"/>
      <c r="R9" s="48" t="s">
        <v>111</v>
      </c>
      <c r="S9" s="235" t="s">
        <v>155</v>
      </c>
      <c r="T9" s="48" t="s">
        <v>79</v>
      </c>
      <c r="U9" s="147">
        <v>3.4953703703703702E-2</v>
      </c>
      <c r="V9" s="81">
        <v>27</v>
      </c>
      <c r="W9" s="57">
        <v>3.5439814814814813E-2</v>
      </c>
      <c r="X9" s="237"/>
      <c r="Y9" s="147">
        <v>3.5486111111111114E-2</v>
      </c>
    </row>
    <row r="10" spans="1:25" ht="16" thickBot="1" x14ac:dyDescent="0.3">
      <c r="A10" s="275">
        <v>27</v>
      </c>
      <c r="B10" s="276" t="s">
        <v>132</v>
      </c>
      <c r="C10" s="112" t="s">
        <v>152</v>
      </c>
      <c r="D10" s="277">
        <v>1.8749999999999999E-2</v>
      </c>
      <c r="E10" s="277">
        <v>5.1157407407407408E-2</v>
      </c>
      <c r="F10" s="277">
        <v>3.2407407407407406E-2</v>
      </c>
      <c r="G10" s="87"/>
      <c r="H10" s="95" t="s">
        <v>79</v>
      </c>
      <c r="I10" s="94" t="s">
        <v>153</v>
      </c>
      <c r="M10" s="53">
        <v>3</v>
      </c>
      <c r="N10" s="239" t="s">
        <v>29</v>
      </c>
      <c r="O10" s="53" t="s">
        <v>76</v>
      </c>
      <c r="P10" s="57">
        <v>4.387731481481482E-2</v>
      </c>
      <c r="Q10" s="237"/>
      <c r="R10" s="48" t="s">
        <v>113</v>
      </c>
      <c r="S10" s="235" t="s">
        <v>90</v>
      </c>
      <c r="T10" s="48" t="s">
        <v>79</v>
      </c>
      <c r="U10" s="147">
        <v>3.5370370370370365E-2</v>
      </c>
      <c r="V10" s="81">
        <v>26</v>
      </c>
      <c r="W10" s="57">
        <v>3.5879629629629629E-2</v>
      </c>
      <c r="X10" s="237"/>
      <c r="Y10" s="147">
        <v>3.6481481481481483E-2</v>
      </c>
    </row>
    <row r="11" spans="1:25" ht="16" thickBot="1" x14ac:dyDescent="0.3">
      <c r="A11" s="275">
        <v>8</v>
      </c>
      <c r="B11" s="276" t="s">
        <v>160</v>
      </c>
      <c r="C11" s="115" t="s">
        <v>156</v>
      </c>
      <c r="D11" s="277">
        <v>5.5555555555555558E-3</v>
      </c>
      <c r="E11" s="277">
        <v>4.3263888888888886E-2</v>
      </c>
      <c r="F11" s="277">
        <v>3.770833333333333E-2</v>
      </c>
      <c r="G11" s="87"/>
      <c r="H11" s="95" t="s">
        <v>156</v>
      </c>
      <c r="I11" s="94" t="s">
        <v>154</v>
      </c>
      <c r="M11" s="48">
        <v>4</v>
      </c>
      <c r="N11" s="235" t="s">
        <v>9</v>
      </c>
      <c r="O11" s="48" t="s">
        <v>79</v>
      </c>
      <c r="P11" s="147">
        <v>4.7928240740740737E-2</v>
      </c>
      <c r="Q11" s="243"/>
      <c r="R11" s="238" t="s">
        <v>114</v>
      </c>
      <c r="S11" s="239" t="s">
        <v>77</v>
      </c>
      <c r="T11" s="53" t="s">
        <v>76</v>
      </c>
      <c r="U11" s="57">
        <v>3.5439814814814813E-2</v>
      </c>
      <c r="V11" s="81">
        <v>25</v>
      </c>
      <c r="W11" s="57">
        <v>3.6215277777777777E-2</v>
      </c>
      <c r="X11" s="243"/>
      <c r="Y11" s="147">
        <v>3.7048611111111109E-2</v>
      </c>
    </row>
    <row r="12" spans="1:25" ht="15.5" x14ac:dyDescent="0.25">
      <c r="A12" s="275">
        <v>16</v>
      </c>
      <c r="B12" s="276" t="s">
        <v>3</v>
      </c>
      <c r="C12" s="115" t="s">
        <v>156</v>
      </c>
      <c r="D12" s="277">
        <v>1.1111111111111112E-2</v>
      </c>
      <c r="E12" s="277">
        <v>4.7592592592592596E-2</v>
      </c>
      <c r="F12" s="277">
        <v>3.6481481481481483E-2</v>
      </c>
      <c r="G12" s="87"/>
      <c r="H12" s="84"/>
      <c r="I12" s="84"/>
      <c r="M12" s="53">
        <v>5</v>
      </c>
      <c r="N12" s="239" t="s">
        <v>62</v>
      </c>
      <c r="O12" s="241" t="s">
        <v>76</v>
      </c>
      <c r="P12" s="242">
        <v>4.0810185185185185E-2</v>
      </c>
      <c r="Q12" s="237"/>
      <c r="R12" s="48" t="s">
        <v>115</v>
      </c>
      <c r="S12" s="235" t="s">
        <v>157</v>
      </c>
      <c r="T12" s="48" t="s">
        <v>79</v>
      </c>
      <c r="U12" s="147">
        <v>3.5486111111111114E-2</v>
      </c>
      <c r="V12" s="81">
        <v>24</v>
      </c>
      <c r="W12" s="57">
        <v>3.6874999999999998E-2</v>
      </c>
      <c r="X12" s="237"/>
      <c r="Y12" s="147">
        <v>3.7476851851851851E-2</v>
      </c>
    </row>
    <row r="13" spans="1:25" ht="15.5" x14ac:dyDescent="0.25">
      <c r="A13" s="275">
        <v>15</v>
      </c>
      <c r="B13" s="276" t="s">
        <v>163</v>
      </c>
      <c r="C13" s="112" t="s">
        <v>76</v>
      </c>
      <c r="D13" s="277">
        <v>9.7222222222222224E-3</v>
      </c>
      <c r="E13" s="277">
        <v>4.9629629629629635E-2</v>
      </c>
      <c r="F13" s="277">
        <v>3.9907407407407412E-2</v>
      </c>
      <c r="G13" s="87"/>
      <c r="H13" s="84"/>
      <c r="I13" s="84"/>
      <c r="M13" s="48">
        <v>6</v>
      </c>
      <c r="N13" s="235" t="s">
        <v>259</v>
      </c>
      <c r="O13" s="48" t="s">
        <v>79</v>
      </c>
      <c r="P13" s="147">
        <v>3.8159722222222227E-2</v>
      </c>
      <c r="Q13" s="237"/>
      <c r="R13" s="53" t="s">
        <v>116</v>
      </c>
      <c r="S13" s="239" t="s">
        <v>8</v>
      </c>
      <c r="T13" s="53" t="s">
        <v>76</v>
      </c>
      <c r="U13" s="57">
        <v>3.5879629629629629E-2</v>
      </c>
      <c r="V13" s="81">
        <v>23</v>
      </c>
      <c r="W13" s="57">
        <v>3.6979166666666667E-2</v>
      </c>
      <c r="X13" s="237"/>
      <c r="Y13" s="147">
        <v>3.7662037037037036E-2</v>
      </c>
    </row>
    <row r="14" spans="1:25" ht="15.5" x14ac:dyDescent="0.25">
      <c r="A14" s="275">
        <v>14</v>
      </c>
      <c r="B14" s="276" t="s">
        <v>155</v>
      </c>
      <c r="C14" s="115" t="s">
        <v>156</v>
      </c>
      <c r="D14" s="277">
        <v>1.0416666666666666E-2</v>
      </c>
      <c r="E14" s="277">
        <v>4.5370370370370366E-2</v>
      </c>
      <c r="F14" s="277">
        <v>3.4953703703703702E-2</v>
      </c>
      <c r="G14" s="87"/>
      <c r="H14" s="84"/>
      <c r="I14" s="96"/>
      <c r="M14" s="53">
        <v>7</v>
      </c>
      <c r="N14" s="239" t="s">
        <v>124</v>
      </c>
      <c r="O14" s="53" t="s">
        <v>76</v>
      </c>
      <c r="P14" s="57">
        <v>4.3946759259259255E-2</v>
      </c>
      <c r="Q14" s="243"/>
      <c r="R14" s="53" t="s">
        <v>118</v>
      </c>
      <c r="S14" s="239" t="s">
        <v>53</v>
      </c>
      <c r="T14" s="53" t="s">
        <v>76</v>
      </c>
      <c r="U14" s="57">
        <v>3.6215277777777777E-2</v>
      </c>
      <c r="V14" s="81">
        <v>22</v>
      </c>
      <c r="W14" s="57">
        <v>3.8692129629629632E-2</v>
      </c>
      <c r="X14" s="243"/>
      <c r="Y14" s="147">
        <v>3.770833333333333E-2</v>
      </c>
    </row>
    <row r="15" spans="1:25" ht="15.5" x14ac:dyDescent="0.25">
      <c r="A15" s="275">
        <v>25</v>
      </c>
      <c r="B15" s="276" t="s">
        <v>45</v>
      </c>
      <c r="C15" s="112" t="s">
        <v>152</v>
      </c>
      <c r="D15" s="277">
        <v>1.7361111111111112E-2</v>
      </c>
      <c r="E15" s="277">
        <v>5.2800925925925925E-2</v>
      </c>
      <c r="F15" s="277">
        <v>3.5439814814814813E-2</v>
      </c>
      <c r="G15" s="87"/>
      <c r="H15" s="84"/>
      <c r="I15" s="96"/>
      <c r="M15" s="48">
        <v>8</v>
      </c>
      <c r="N15" s="235" t="s">
        <v>160</v>
      </c>
      <c r="O15" s="48" t="s">
        <v>79</v>
      </c>
      <c r="P15" s="147">
        <v>3.770833333333333E-2</v>
      </c>
      <c r="Q15" s="237"/>
      <c r="R15" s="48" t="s">
        <v>119</v>
      </c>
      <c r="S15" s="235" t="s">
        <v>3</v>
      </c>
      <c r="T15" s="48" t="s">
        <v>79</v>
      </c>
      <c r="U15" s="147">
        <v>3.6481481481481483E-2</v>
      </c>
      <c r="V15" s="81">
        <v>21</v>
      </c>
      <c r="W15" s="247">
        <f>SUM(W7:W14)</f>
        <v>0.28590277777777778</v>
      </c>
      <c r="X15" s="237"/>
      <c r="Y15" s="248">
        <f>SUM(Y7:Y14)</f>
        <v>0.29218749999999999</v>
      </c>
    </row>
    <row r="16" spans="1:25" ht="15.5" x14ac:dyDescent="0.25">
      <c r="A16" s="275">
        <v>13</v>
      </c>
      <c r="B16" s="276" t="s">
        <v>162</v>
      </c>
      <c r="C16" s="112" t="s">
        <v>76</v>
      </c>
      <c r="D16" s="277">
        <v>9.0277777777777787E-3</v>
      </c>
      <c r="E16" s="277">
        <v>4.8472222222222222E-2</v>
      </c>
      <c r="F16" s="277">
        <v>3.9444444444444442E-2</v>
      </c>
      <c r="G16" s="87"/>
      <c r="H16" s="84"/>
      <c r="I16" s="88"/>
      <c r="M16" s="53">
        <v>9</v>
      </c>
      <c r="N16" s="239" t="s">
        <v>260</v>
      </c>
      <c r="O16" s="53" t="s">
        <v>79</v>
      </c>
      <c r="P16" s="57">
        <v>3.9675925925925927E-2</v>
      </c>
      <c r="Q16" s="243"/>
      <c r="R16" s="53" t="s">
        <v>120</v>
      </c>
      <c r="S16" s="239" t="s">
        <v>78</v>
      </c>
      <c r="T16" s="53" t="s">
        <v>76</v>
      </c>
      <c r="U16" s="57">
        <v>3.6874999999999998E-2</v>
      </c>
      <c r="V16" s="81">
        <v>20</v>
      </c>
      <c r="W16" s="243"/>
      <c r="X16" s="243"/>
      <c r="Y16" s="243"/>
    </row>
    <row r="17" spans="1:25" ht="15.5" x14ac:dyDescent="0.25">
      <c r="A17" s="275">
        <v>18</v>
      </c>
      <c r="B17" s="276" t="s">
        <v>11</v>
      </c>
      <c r="C17" s="115" t="s">
        <v>156</v>
      </c>
      <c r="D17" s="277">
        <v>1.2499999999999999E-2</v>
      </c>
      <c r="E17" s="277">
        <v>4.9548611111111113E-2</v>
      </c>
      <c r="F17" s="277">
        <v>3.7048611111111109E-2</v>
      </c>
      <c r="G17" s="87"/>
      <c r="H17" s="84"/>
      <c r="I17" s="88"/>
      <c r="M17" s="48">
        <v>10</v>
      </c>
      <c r="N17" s="256" t="s">
        <v>159</v>
      </c>
      <c r="O17" s="48" t="s">
        <v>79</v>
      </c>
      <c r="P17" s="147">
        <v>3.7476851851851851E-2</v>
      </c>
      <c r="Q17" s="237"/>
      <c r="R17" s="238" t="s">
        <v>122</v>
      </c>
      <c r="S17" s="249" t="s">
        <v>158</v>
      </c>
      <c r="T17" s="53" t="s">
        <v>76</v>
      </c>
      <c r="U17" s="57">
        <v>3.6979166666666667E-2</v>
      </c>
      <c r="V17" s="81">
        <v>19</v>
      </c>
      <c r="W17" s="326" t="s">
        <v>254</v>
      </c>
      <c r="X17" s="327"/>
      <c r="Y17" s="328"/>
    </row>
    <row r="18" spans="1:25" ht="15.5" x14ac:dyDescent="0.25">
      <c r="A18" s="275">
        <v>22</v>
      </c>
      <c r="B18" s="276" t="s">
        <v>90</v>
      </c>
      <c r="C18" s="115" t="s">
        <v>156</v>
      </c>
      <c r="D18" s="277">
        <v>1.5277777777777777E-2</v>
      </c>
      <c r="E18" s="277">
        <v>5.0648148148148144E-2</v>
      </c>
      <c r="F18" s="277">
        <v>3.5370370370370365E-2</v>
      </c>
      <c r="G18" s="87"/>
      <c r="H18" s="84"/>
      <c r="I18" s="88"/>
      <c r="M18" s="48">
        <v>11</v>
      </c>
      <c r="N18" s="235" t="s">
        <v>57</v>
      </c>
      <c r="O18" s="48" t="s">
        <v>79</v>
      </c>
      <c r="P18" s="147">
        <v>4.1747685185185186E-2</v>
      </c>
      <c r="Q18" s="243"/>
      <c r="R18" s="48" t="s">
        <v>125</v>
      </c>
      <c r="S18" s="235" t="s">
        <v>11</v>
      </c>
      <c r="T18" s="48" t="s">
        <v>79</v>
      </c>
      <c r="U18" s="147">
        <v>3.7048611111111109E-2</v>
      </c>
      <c r="V18" s="81">
        <v>18</v>
      </c>
      <c r="W18" s="250"/>
      <c r="X18" s="251">
        <f>Y15-W15</f>
        <v>6.2847222222222054E-3</v>
      </c>
      <c r="Y18" s="252"/>
    </row>
    <row r="19" spans="1:25" ht="15.5" x14ac:dyDescent="0.25">
      <c r="A19" s="275">
        <v>17</v>
      </c>
      <c r="B19" s="276" t="s">
        <v>161</v>
      </c>
      <c r="C19" s="112" t="s">
        <v>76</v>
      </c>
      <c r="D19" s="277">
        <v>1.1805555555555555E-2</v>
      </c>
      <c r="E19" s="277">
        <v>5.1076388888888886E-2</v>
      </c>
      <c r="F19" s="277">
        <v>3.9270833333333331E-2</v>
      </c>
      <c r="G19" s="87"/>
      <c r="H19" s="84"/>
      <c r="I19" s="88"/>
      <c r="M19" s="48">
        <v>12</v>
      </c>
      <c r="N19" s="235" t="s">
        <v>26</v>
      </c>
      <c r="O19" s="48" t="s">
        <v>79</v>
      </c>
      <c r="P19" s="147">
        <v>3.7662037037037036E-2</v>
      </c>
      <c r="Q19" s="237"/>
      <c r="R19" s="48" t="s">
        <v>127</v>
      </c>
      <c r="S19" s="235" t="s">
        <v>159</v>
      </c>
      <c r="T19" s="48" t="s">
        <v>79</v>
      </c>
      <c r="U19" s="147">
        <v>3.7476851851851851E-2</v>
      </c>
      <c r="V19" s="81">
        <v>17</v>
      </c>
      <c r="W19" s="237"/>
      <c r="X19" s="237"/>
      <c r="Y19" s="237"/>
    </row>
    <row r="20" spans="1:25" ht="15.5" x14ac:dyDescent="0.25">
      <c r="A20" s="275">
        <v>6</v>
      </c>
      <c r="B20" s="276" t="s">
        <v>93</v>
      </c>
      <c r="C20" s="115" t="s">
        <v>79</v>
      </c>
      <c r="D20" s="277">
        <v>4.1666666666666666E-3</v>
      </c>
      <c r="E20" s="277">
        <v>4.2326388888888893E-2</v>
      </c>
      <c r="F20" s="277">
        <v>3.8159722222222227E-2</v>
      </c>
      <c r="G20" s="87"/>
      <c r="H20" s="84"/>
      <c r="I20" s="88"/>
      <c r="M20" s="53">
        <v>13</v>
      </c>
      <c r="N20" s="239" t="s">
        <v>50</v>
      </c>
      <c r="O20" s="53" t="s">
        <v>76</v>
      </c>
      <c r="P20" s="57">
        <v>3.9444444444444442E-2</v>
      </c>
      <c r="Q20" s="243"/>
      <c r="R20" s="48" t="s">
        <v>128</v>
      </c>
      <c r="S20" s="235" t="s">
        <v>26</v>
      </c>
      <c r="T20" s="48" t="s">
        <v>79</v>
      </c>
      <c r="U20" s="147">
        <v>3.7662037037037036E-2</v>
      </c>
      <c r="V20" s="81">
        <v>16</v>
      </c>
      <c r="W20" s="325" t="s">
        <v>129</v>
      </c>
      <c r="X20" s="325"/>
      <c r="Y20" s="325"/>
    </row>
    <row r="21" spans="1:25" ht="15.5" x14ac:dyDescent="0.25">
      <c r="A21" s="275">
        <v>24</v>
      </c>
      <c r="B21" s="276" t="s">
        <v>158</v>
      </c>
      <c r="C21" s="112" t="s">
        <v>152</v>
      </c>
      <c r="D21" s="277">
        <v>1.6666666666666666E-2</v>
      </c>
      <c r="E21" s="277">
        <v>5.3645833333333337E-2</v>
      </c>
      <c r="F21" s="277">
        <v>3.6979166666666667E-2</v>
      </c>
      <c r="G21" s="87"/>
      <c r="H21" s="84"/>
      <c r="I21" s="88"/>
      <c r="M21" s="53">
        <v>14</v>
      </c>
      <c r="N21" s="239" t="s">
        <v>163</v>
      </c>
      <c r="O21" s="53" t="s">
        <v>76</v>
      </c>
      <c r="P21" s="57">
        <v>3.9907407407407412E-2</v>
      </c>
      <c r="Q21" s="237"/>
      <c r="R21" s="48" t="s">
        <v>130</v>
      </c>
      <c r="S21" s="235" t="s">
        <v>160</v>
      </c>
      <c r="T21" s="48" t="s">
        <v>79</v>
      </c>
      <c r="U21" s="147">
        <v>3.770833333333333E-2</v>
      </c>
      <c r="V21" s="81">
        <v>15</v>
      </c>
      <c r="W21" s="237"/>
      <c r="X21" s="237"/>
      <c r="Y21" s="237"/>
    </row>
    <row r="22" spans="1:25" ht="15.5" x14ac:dyDescent="0.25">
      <c r="A22" s="275">
        <v>21</v>
      </c>
      <c r="B22" s="276" t="s">
        <v>8</v>
      </c>
      <c r="C22" s="112" t="s">
        <v>152</v>
      </c>
      <c r="D22" s="277">
        <v>1.4583333333333332E-2</v>
      </c>
      <c r="E22" s="277">
        <v>5.0462962962962959E-2</v>
      </c>
      <c r="F22" s="277">
        <v>3.5879629629629629E-2</v>
      </c>
      <c r="G22" s="87"/>
      <c r="H22" s="84"/>
      <c r="I22" s="88"/>
      <c r="M22" s="48">
        <v>15</v>
      </c>
      <c r="N22" s="235" t="s">
        <v>155</v>
      </c>
      <c r="O22" s="48" t="s">
        <v>79</v>
      </c>
      <c r="P22" s="147">
        <v>3.4953703703703702E-2</v>
      </c>
      <c r="Q22" s="243"/>
      <c r="R22" s="48" t="s">
        <v>131</v>
      </c>
      <c r="S22" s="235" t="s">
        <v>259</v>
      </c>
      <c r="T22" s="48" t="s">
        <v>79</v>
      </c>
      <c r="U22" s="147">
        <v>3.8159722222222227E-2</v>
      </c>
      <c r="V22" s="81">
        <v>14</v>
      </c>
      <c r="W22" s="81" t="s">
        <v>76</v>
      </c>
      <c r="X22" s="243"/>
      <c r="Y22" s="81" t="s">
        <v>79</v>
      </c>
    </row>
    <row r="23" spans="1:25" ht="15.5" x14ac:dyDescent="0.25">
      <c r="A23" s="275">
        <v>1</v>
      </c>
      <c r="B23" s="276" t="s">
        <v>7</v>
      </c>
      <c r="C23" s="112" t="s">
        <v>76</v>
      </c>
      <c r="D23" s="277">
        <v>6.9444444444444447E-4</v>
      </c>
      <c r="E23" s="277">
        <v>4.50462962962963E-2</v>
      </c>
      <c r="F23" s="277">
        <v>4.4351851851851858E-2</v>
      </c>
      <c r="G23" s="87"/>
      <c r="H23" s="84"/>
      <c r="I23" s="88"/>
      <c r="M23" s="48">
        <v>16</v>
      </c>
      <c r="N23" s="235" t="s">
        <v>3</v>
      </c>
      <c r="O23" s="48" t="s">
        <v>79</v>
      </c>
      <c r="P23" s="147">
        <v>3.6481481481481483E-2</v>
      </c>
      <c r="Q23" s="237"/>
      <c r="R23" s="53" t="s">
        <v>133</v>
      </c>
      <c r="S23" s="239" t="s">
        <v>92</v>
      </c>
      <c r="T23" s="53" t="s">
        <v>76</v>
      </c>
      <c r="U23" s="57">
        <v>3.8692129629629632E-2</v>
      </c>
      <c r="V23" s="81">
        <v>13</v>
      </c>
      <c r="W23" s="81">
        <v>242</v>
      </c>
      <c r="X23" s="237"/>
      <c r="Y23" s="81">
        <v>193</v>
      </c>
    </row>
    <row r="24" spans="1:25" ht="15.5" x14ac:dyDescent="0.25">
      <c r="A24" s="275">
        <v>0</v>
      </c>
      <c r="B24" s="276" t="s">
        <v>166</v>
      </c>
      <c r="C24" s="115" t="s">
        <v>79</v>
      </c>
      <c r="D24" s="277">
        <v>0</v>
      </c>
      <c r="E24" s="277">
        <v>4.6932870370370368E-2</v>
      </c>
      <c r="F24" s="277">
        <v>4.6932870370370368E-2</v>
      </c>
      <c r="G24" s="87"/>
      <c r="H24" s="84"/>
      <c r="I24" s="88"/>
      <c r="M24" s="53">
        <v>17</v>
      </c>
      <c r="N24" s="239" t="s">
        <v>161</v>
      </c>
      <c r="O24" s="53" t="s">
        <v>76</v>
      </c>
      <c r="P24" s="57">
        <v>3.9270833333333331E-2</v>
      </c>
      <c r="Q24" s="243"/>
      <c r="R24" s="53" t="s">
        <v>135</v>
      </c>
      <c r="S24" s="239" t="s">
        <v>161</v>
      </c>
      <c r="T24" s="53" t="s">
        <v>76</v>
      </c>
      <c r="U24" s="57">
        <v>3.9270833333333331E-2</v>
      </c>
      <c r="V24" s="81">
        <v>12</v>
      </c>
      <c r="W24" s="243"/>
      <c r="X24" s="243"/>
      <c r="Y24" s="243"/>
    </row>
    <row r="25" spans="1:25" ht="15.5" x14ac:dyDescent="0.25">
      <c r="A25" s="275">
        <v>11</v>
      </c>
      <c r="B25" s="276" t="s">
        <v>57</v>
      </c>
      <c r="C25" s="115" t="s">
        <v>79</v>
      </c>
      <c r="D25" s="277">
        <v>7.6388888888888886E-3</v>
      </c>
      <c r="E25" s="277">
        <v>4.9386574074074076E-2</v>
      </c>
      <c r="F25" s="277">
        <v>4.1747685185185186E-2</v>
      </c>
      <c r="G25" s="87"/>
      <c r="H25" s="84"/>
      <c r="I25" s="88"/>
      <c r="M25" s="48">
        <v>18</v>
      </c>
      <c r="N25" s="235" t="s">
        <v>11</v>
      </c>
      <c r="O25" s="48" t="s">
        <v>79</v>
      </c>
      <c r="P25" s="147">
        <v>3.7048611111111109E-2</v>
      </c>
      <c r="Q25" s="237"/>
      <c r="R25" s="53" t="s">
        <v>136</v>
      </c>
      <c r="S25" s="239" t="s">
        <v>50</v>
      </c>
      <c r="T25" s="53" t="s">
        <v>76</v>
      </c>
      <c r="U25" s="57">
        <v>3.9444444444444442E-2</v>
      </c>
      <c r="V25" s="81">
        <v>11</v>
      </c>
      <c r="W25" s="237"/>
      <c r="X25" s="237"/>
      <c r="Y25" s="237"/>
    </row>
    <row r="26" spans="1:25" ht="15.5" x14ac:dyDescent="0.25">
      <c r="A26" s="275">
        <v>3</v>
      </c>
      <c r="B26" s="276" t="s">
        <v>29</v>
      </c>
      <c r="C26" s="112" t="s">
        <v>76</v>
      </c>
      <c r="D26" s="277">
        <v>2.0833333333333333E-3</v>
      </c>
      <c r="E26" s="277">
        <v>4.5960648148148146E-2</v>
      </c>
      <c r="F26" s="277">
        <v>4.387731481481482E-2</v>
      </c>
      <c r="G26" s="87"/>
      <c r="H26" s="84"/>
      <c r="I26" s="88"/>
      <c r="M26" s="53">
        <v>19</v>
      </c>
      <c r="N26" s="239" t="s">
        <v>53</v>
      </c>
      <c r="O26" s="53" t="s">
        <v>76</v>
      </c>
      <c r="P26" s="57">
        <v>3.6215277777777777E-2</v>
      </c>
      <c r="Q26" s="243"/>
      <c r="R26" s="238" t="s">
        <v>137</v>
      </c>
      <c r="S26" s="239" t="s">
        <v>260</v>
      </c>
      <c r="T26" s="53" t="s">
        <v>79</v>
      </c>
      <c r="U26" s="57">
        <v>3.9675925925925927E-2</v>
      </c>
      <c r="V26" s="81">
        <v>10</v>
      </c>
      <c r="W26" s="243"/>
      <c r="X26" s="243"/>
      <c r="Y26" s="243"/>
    </row>
    <row r="27" spans="1:25" ht="15.5" x14ac:dyDescent="0.25">
      <c r="A27" s="275">
        <v>12</v>
      </c>
      <c r="B27" s="276" t="s">
        <v>26</v>
      </c>
      <c r="C27" s="115" t="s">
        <v>156</v>
      </c>
      <c r="D27" s="277">
        <v>8.3333333333333332E-3</v>
      </c>
      <c r="E27" s="277">
        <v>4.5995370370370374E-2</v>
      </c>
      <c r="F27" s="277">
        <v>3.7662037037037036E-2</v>
      </c>
      <c r="G27" s="87"/>
      <c r="H27" s="84"/>
      <c r="I27" s="88"/>
      <c r="M27" s="48">
        <v>20</v>
      </c>
      <c r="N27" s="235" t="s">
        <v>157</v>
      </c>
      <c r="O27" s="48" t="s">
        <v>79</v>
      </c>
      <c r="P27" s="147">
        <v>3.5486111111111114E-2</v>
      </c>
      <c r="Q27" s="237"/>
      <c r="R27" s="53" t="s">
        <v>138</v>
      </c>
      <c r="S27" s="239" t="s">
        <v>163</v>
      </c>
      <c r="T27" s="53" t="s">
        <v>76</v>
      </c>
      <c r="U27" s="57">
        <v>3.9907407407407412E-2</v>
      </c>
      <c r="V27" s="81">
        <v>9</v>
      </c>
      <c r="W27" s="237"/>
      <c r="X27" s="237"/>
      <c r="Y27" s="237"/>
    </row>
    <row r="28" spans="1:25" ht="15.5" x14ac:dyDescent="0.25">
      <c r="A28" s="275">
        <v>4</v>
      </c>
      <c r="B28" s="276" t="s">
        <v>9</v>
      </c>
      <c r="C28" s="115" t="s">
        <v>79</v>
      </c>
      <c r="D28" s="277">
        <v>2.7777777777777779E-3</v>
      </c>
      <c r="E28" s="277">
        <v>5.0706018518518518E-2</v>
      </c>
      <c r="F28" s="277">
        <v>4.7928240740740737E-2</v>
      </c>
      <c r="G28" s="87"/>
      <c r="H28" s="84"/>
      <c r="I28" s="88"/>
      <c r="M28" s="53">
        <v>21</v>
      </c>
      <c r="N28" s="239" t="s">
        <v>8</v>
      </c>
      <c r="O28" s="53" t="s">
        <v>76</v>
      </c>
      <c r="P28" s="57">
        <v>3.5879629629629629E-2</v>
      </c>
      <c r="Q28" s="13"/>
      <c r="R28" s="53" t="s">
        <v>139</v>
      </c>
      <c r="S28" s="239" t="s">
        <v>62</v>
      </c>
      <c r="T28" s="241" t="s">
        <v>76</v>
      </c>
      <c r="U28" s="242">
        <v>4.0810185185185185E-2</v>
      </c>
      <c r="V28" s="81">
        <v>8</v>
      </c>
      <c r="W28" s="13"/>
      <c r="X28" s="13"/>
      <c r="Y28" s="13"/>
    </row>
    <row r="29" spans="1:25" ht="15.5" x14ac:dyDescent="0.25">
      <c r="A29" s="275">
        <v>19</v>
      </c>
      <c r="B29" s="276" t="s">
        <v>53</v>
      </c>
      <c r="C29" s="112" t="s">
        <v>152</v>
      </c>
      <c r="D29" s="277">
        <v>1.3194444444444444E-2</v>
      </c>
      <c r="E29" s="277">
        <v>4.9409722222222223E-2</v>
      </c>
      <c r="F29" s="277">
        <v>3.6215277777777777E-2</v>
      </c>
      <c r="G29" s="87"/>
      <c r="H29" s="84"/>
      <c r="I29" s="88"/>
      <c r="M29" s="48">
        <v>22</v>
      </c>
      <c r="N29" s="235" t="s">
        <v>90</v>
      </c>
      <c r="O29" s="48" t="s">
        <v>79</v>
      </c>
      <c r="P29" s="147">
        <v>3.5370370370370365E-2</v>
      </c>
      <c r="Q29" s="13"/>
      <c r="R29" s="48" t="s">
        <v>140</v>
      </c>
      <c r="S29" s="235" t="s">
        <v>57</v>
      </c>
      <c r="T29" s="48" t="s">
        <v>79</v>
      </c>
      <c r="U29" s="147">
        <v>4.1747685185185186E-2</v>
      </c>
      <c r="V29" s="81">
        <v>7</v>
      </c>
      <c r="W29" s="13"/>
      <c r="X29" s="13"/>
      <c r="Y29" s="13"/>
    </row>
    <row r="30" spans="1:25" ht="15.5" x14ac:dyDescent="0.25">
      <c r="A30" s="275">
        <v>2</v>
      </c>
      <c r="B30" s="276" t="s">
        <v>164</v>
      </c>
      <c r="C30" s="115" t="s">
        <v>79</v>
      </c>
      <c r="D30" s="277">
        <v>1.3888888888888889E-3</v>
      </c>
      <c r="E30" s="277">
        <v>4.5300925925925932E-2</v>
      </c>
      <c r="F30" s="277">
        <v>4.3912037037037034E-2</v>
      </c>
      <c r="G30" s="87"/>
      <c r="H30" s="84"/>
      <c r="I30" s="88"/>
      <c r="M30" s="53">
        <v>23</v>
      </c>
      <c r="N30" s="239" t="s">
        <v>92</v>
      </c>
      <c r="O30" s="53" t="s">
        <v>76</v>
      </c>
      <c r="P30" s="57">
        <v>3.8692129629629632E-2</v>
      </c>
      <c r="R30" s="53" t="s">
        <v>141</v>
      </c>
      <c r="S30" s="239" t="s">
        <v>29</v>
      </c>
      <c r="T30" s="53" t="s">
        <v>76</v>
      </c>
      <c r="U30" s="57">
        <v>4.387731481481482E-2</v>
      </c>
      <c r="V30" s="81">
        <v>6</v>
      </c>
    </row>
    <row r="31" spans="1:25" ht="16" customHeight="1" x14ac:dyDescent="0.3">
      <c r="A31" s="275">
        <v>7</v>
      </c>
      <c r="B31" s="278" t="s">
        <v>165</v>
      </c>
      <c r="C31" s="112" t="s">
        <v>76</v>
      </c>
      <c r="D31" s="277">
        <v>4.8611111111111112E-3</v>
      </c>
      <c r="E31" s="277">
        <v>4.880787037037037E-2</v>
      </c>
      <c r="F31" s="277">
        <v>4.3946759259259255E-2</v>
      </c>
      <c r="G31" s="87"/>
      <c r="H31" s="84"/>
      <c r="I31" s="88"/>
      <c r="M31" s="53">
        <v>24</v>
      </c>
      <c r="N31" s="239" t="s">
        <v>158</v>
      </c>
      <c r="O31" s="53" t="s">
        <v>76</v>
      </c>
      <c r="P31" s="57">
        <v>3.6979166666666667E-2</v>
      </c>
      <c r="R31" s="48" t="s">
        <v>142</v>
      </c>
      <c r="S31" s="235" t="s">
        <v>258</v>
      </c>
      <c r="T31" s="48" t="s">
        <v>79</v>
      </c>
      <c r="U31" s="147">
        <v>4.3912037037037034E-2</v>
      </c>
      <c r="V31" s="81">
        <v>5</v>
      </c>
    </row>
    <row r="32" spans="1:25" ht="15.5" x14ac:dyDescent="0.25">
      <c r="A32" s="275">
        <v>9</v>
      </c>
      <c r="B32" s="276" t="s">
        <v>56</v>
      </c>
      <c r="C32" s="112" t="s">
        <v>76</v>
      </c>
      <c r="D32" s="277">
        <v>6.2499999999999995E-3</v>
      </c>
      <c r="E32" s="277">
        <v>4.5925925925925926E-2</v>
      </c>
      <c r="F32" s="277">
        <v>3.9675925925925927E-2</v>
      </c>
      <c r="G32" s="87"/>
      <c r="H32" s="84"/>
      <c r="I32" s="88"/>
      <c r="M32" s="53">
        <v>25</v>
      </c>
      <c r="N32" s="239" t="s">
        <v>77</v>
      </c>
      <c r="O32" s="53" t="s">
        <v>76</v>
      </c>
      <c r="P32" s="57">
        <v>3.5439814814814813E-2</v>
      </c>
      <c r="R32" s="53" t="s">
        <v>143</v>
      </c>
      <c r="S32" s="239" t="s">
        <v>124</v>
      </c>
      <c r="T32" s="53" t="s">
        <v>76</v>
      </c>
      <c r="U32" s="57">
        <v>4.3946759259259255E-2</v>
      </c>
      <c r="V32" s="81">
        <v>4</v>
      </c>
    </row>
    <row r="33" spans="1:22" ht="16" customHeight="1" x14ac:dyDescent="0.25">
      <c r="A33" s="275">
        <v>23</v>
      </c>
      <c r="B33" s="276" t="s">
        <v>92</v>
      </c>
      <c r="C33" s="112" t="s">
        <v>152</v>
      </c>
      <c r="D33" s="277">
        <v>1.5972222222222224E-2</v>
      </c>
      <c r="E33" s="277">
        <v>5.4664351851851846E-2</v>
      </c>
      <c r="F33" s="277">
        <v>3.8692129629629632E-2</v>
      </c>
      <c r="G33" s="87"/>
      <c r="H33" s="84"/>
      <c r="I33" s="88"/>
      <c r="M33" s="53">
        <v>26</v>
      </c>
      <c r="N33" s="239" t="s">
        <v>88</v>
      </c>
      <c r="O33" s="53" t="s">
        <v>76</v>
      </c>
      <c r="P33" s="57">
        <v>3.3414351851851855E-2</v>
      </c>
      <c r="R33" s="53" t="s">
        <v>144</v>
      </c>
      <c r="S33" s="239" t="s">
        <v>7</v>
      </c>
      <c r="T33" s="53" t="s">
        <v>76</v>
      </c>
      <c r="U33" s="57">
        <v>4.4351851851851858E-2</v>
      </c>
      <c r="V33" s="81">
        <v>3</v>
      </c>
    </row>
    <row r="34" spans="1:22" ht="15.5" x14ac:dyDescent="0.25">
      <c r="A34" s="275">
        <v>5</v>
      </c>
      <c r="B34" s="276" t="s">
        <v>62</v>
      </c>
      <c r="C34" s="112" t="s">
        <v>76</v>
      </c>
      <c r="D34" s="277">
        <v>3.472222222222222E-3</v>
      </c>
      <c r="E34" s="277">
        <v>4.4282407407407409E-2</v>
      </c>
      <c r="F34" s="277">
        <v>4.0810185185185185E-2</v>
      </c>
      <c r="G34" s="87"/>
      <c r="H34" s="84"/>
      <c r="I34" s="88"/>
      <c r="M34" s="53">
        <v>27</v>
      </c>
      <c r="N34" s="239" t="s">
        <v>132</v>
      </c>
      <c r="O34" s="53" t="s">
        <v>76</v>
      </c>
      <c r="P34" s="57">
        <v>3.2407407407407406E-2</v>
      </c>
      <c r="R34" s="48" t="s">
        <v>145</v>
      </c>
      <c r="S34" s="235" t="s">
        <v>166</v>
      </c>
      <c r="T34" s="48" t="s">
        <v>79</v>
      </c>
      <c r="U34" s="236">
        <v>4.6932870370370368E-2</v>
      </c>
      <c r="V34" s="81">
        <v>2</v>
      </c>
    </row>
    <row r="35" spans="1:22" ht="15.5" x14ac:dyDescent="0.25">
      <c r="A35" s="275">
        <v>20</v>
      </c>
      <c r="B35" s="276" t="s">
        <v>157</v>
      </c>
      <c r="C35" s="115" t="s">
        <v>156</v>
      </c>
      <c r="D35" s="277">
        <v>1.3888888888888888E-2</v>
      </c>
      <c r="E35" s="277">
        <v>4.9375000000000002E-2</v>
      </c>
      <c r="F35" s="277">
        <v>3.5486111111111114E-2</v>
      </c>
      <c r="G35" s="87"/>
      <c r="H35" s="84"/>
      <c r="I35" s="88"/>
      <c r="M35" s="53">
        <v>28</v>
      </c>
      <c r="N35" s="239" t="s">
        <v>78</v>
      </c>
      <c r="O35" s="53" t="s">
        <v>76</v>
      </c>
      <c r="P35" s="57">
        <v>3.6874999999999998E-2</v>
      </c>
      <c r="R35" s="48" t="s">
        <v>146</v>
      </c>
      <c r="S35" s="235" t="s">
        <v>9</v>
      </c>
      <c r="T35" s="48" t="s">
        <v>79</v>
      </c>
      <c r="U35" s="147">
        <v>4.7928240740740737E-2</v>
      </c>
      <c r="V35" s="81">
        <v>1</v>
      </c>
    </row>
    <row r="36" spans="1:22" ht="15.5" x14ac:dyDescent="0.25">
      <c r="A36" s="275">
        <v>10</v>
      </c>
      <c r="B36" s="276" t="s">
        <v>159</v>
      </c>
      <c r="C36" s="115" t="s">
        <v>156</v>
      </c>
      <c r="D36" s="277">
        <v>6.9444444444444441E-3</v>
      </c>
      <c r="E36" s="277">
        <v>4.4421296296296292E-2</v>
      </c>
      <c r="F36" s="277">
        <v>3.7476851851851851E-2</v>
      </c>
      <c r="G36" s="87"/>
      <c r="H36" s="84"/>
      <c r="I36" s="88"/>
    </row>
    <row r="37" spans="1:22" ht="15.5" x14ac:dyDescent="0.35">
      <c r="A37" s="98"/>
      <c r="B37" s="99"/>
      <c r="C37" s="98"/>
      <c r="D37" s="98"/>
      <c r="E37" s="98"/>
      <c r="F37" s="98"/>
      <c r="G37" s="83"/>
      <c r="H37" s="84"/>
      <c r="I37" s="84"/>
    </row>
    <row r="38" spans="1:22" ht="13" x14ac:dyDescent="0.3">
      <c r="A38" s="98"/>
      <c r="B38" s="99"/>
      <c r="C38" s="98"/>
      <c r="D38" s="98"/>
      <c r="F38" s="279">
        <v>0.28590277777777778</v>
      </c>
      <c r="G38" s="280" t="s">
        <v>76</v>
      </c>
      <c r="H38" s="84"/>
      <c r="I38" s="98"/>
    </row>
    <row r="39" spans="1:22" ht="13" x14ac:dyDescent="0.3">
      <c r="A39" s="98"/>
      <c r="B39" s="99"/>
      <c r="C39" s="98"/>
      <c r="D39" s="98"/>
      <c r="F39" s="279">
        <v>0.29218749999999999</v>
      </c>
      <c r="G39" s="280" t="s">
        <v>79</v>
      </c>
      <c r="H39" s="84"/>
      <c r="I39" s="98"/>
    </row>
    <row r="40" spans="1:22" ht="15.5" x14ac:dyDescent="0.35">
      <c r="A40" s="98"/>
      <c r="B40" s="99"/>
      <c r="C40" s="98"/>
      <c r="D40" s="98"/>
      <c r="E40" s="98"/>
      <c r="F40" s="280" t="s">
        <v>167</v>
      </c>
      <c r="G40" s="281" t="s">
        <v>530</v>
      </c>
      <c r="H40" s="84"/>
      <c r="I40" s="98"/>
    </row>
  </sheetData>
  <sortState xmlns:xlrd2="http://schemas.microsoft.com/office/spreadsheetml/2017/richdata2" ref="A8:F36">
    <sortCondition ref="B8:B36"/>
  </sortState>
  <mergeCells count="9">
    <mergeCell ref="A5:F5"/>
    <mergeCell ref="A6:F6"/>
    <mergeCell ref="W17:Y17"/>
    <mergeCell ref="W20:Y20"/>
    <mergeCell ref="M1:Y1"/>
    <mergeCell ref="M2:Y2"/>
    <mergeCell ref="M4:P4"/>
    <mergeCell ref="R4:U4"/>
    <mergeCell ref="W4:Y4"/>
  </mergeCells>
  <pageMargins left="0.7" right="0.7" top="0.75" bottom="0.75" header="0.3" footer="0.3"/>
  <pageSetup paperSize="9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0"/>
  <sheetViews>
    <sheetView topLeftCell="B1" workbookViewId="0">
      <selection activeCell="I16" sqref="I16"/>
    </sheetView>
  </sheetViews>
  <sheetFormatPr defaultRowHeight="12.5" x14ac:dyDescent="0.25"/>
  <cols>
    <col min="1" max="1" width="8.7265625" hidden="1" customWidth="1"/>
    <col min="2" max="2" width="23.7265625" bestFit="1" customWidth="1"/>
    <col min="3" max="5" width="8.7265625" hidden="1" customWidth="1"/>
    <col min="8" max="9" width="0" hidden="1" customWidth="1"/>
  </cols>
  <sheetData>
    <row r="1" spans="1:9" ht="16" thickBot="1" x14ac:dyDescent="0.4">
      <c r="A1" s="333" t="s">
        <v>150</v>
      </c>
      <c r="B1" s="334"/>
      <c r="C1" s="334"/>
      <c r="D1" s="334"/>
      <c r="E1" s="334"/>
      <c r="F1" s="335"/>
      <c r="G1" s="83"/>
      <c r="H1" s="84"/>
      <c r="I1" s="84"/>
    </row>
    <row r="2" spans="1:9" ht="16" thickBot="1" x14ac:dyDescent="0.4">
      <c r="A2" s="336" t="s">
        <v>168</v>
      </c>
      <c r="B2" s="337"/>
      <c r="C2" s="337"/>
      <c r="D2" s="337"/>
      <c r="E2" s="337"/>
      <c r="F2" s="338"/>
      <c r="G2" s="83"/>
      <c r="H2" s="84"/>
      <c r="I2" s="84"/>
    </row>
    <row r="3" spans="1:9" ht="16" thickBot="1" x14ac:dyDescent="0.3">
      <c r="A3" s="85" t="s">
        <v>74</v>
      </c>
      <c r="B3" s="86" t="s">
        <v>2</v>
      </c>
      <c r="C3" s="86" t="s">
        <v>75</v>
      </c>
      <c r="D3" s="86" t="s">
        <v>33</v>
      </c>
      <c r="E3" s="86" t="s">
        <v>34</v>
      </c>
      <c r="F3" s="86" t="s">
        <v>151</v>
      </c>
      <c r="G3" s="87"/>
      <c r="H3" s="91" t="s">
        <v>76</v>
      </c>
      <c r="I3" s="93" t="s">
        <v>153</v>
      </c>
    </row>
    <row r="4" spans="1:9" ht="16" thickBot="1" x14ac:dyDescent="0.3">
      <c r="A4" s="89">
        <v>19</v>
      </c>
      <c r="B4" s="90" t="s">
        <v>88</v>
      </c>
      <c r="C4" s="91" t="s">
        <v>152</v>
      </c>
      <c r="D4" s="92">
        <v>1.3194444444444444E-2</v>
      </c>
      <c r="E4" s="92">
        <v>4.8773148148148149E-2</v>
      </c>
      <c r="F4" s="92">
        <v>3.5578703703703703E-2</v>
      </c>
      <c r="G4" s="87"/>
      <c r="H4" s="91" t="s">
        <v>152</v>
      </c>
      <c r="I4" s="94" t="s">
        <v>154</v>
      </c>
    </row>
    <row r="5" spans="1:9" ht="16" thickBot="1" x14ac:dyDescent="0.3">
      <c r="A5" s="89">
        <v>23</v>
      </c>
      <c r="B5" s="90" t="s">
        <v>16</v>
      </c>
      <c r="C5" s="95" t="s">
        <v>156</v>
      </c>
      <c r="D5" s="92">
        <v>1.5972222222222224E-2</v>
      </c>
      <c r="E5" s="92">
        <v>5.226851851851852E-2</v>
      </c>
      <c r="F5" s="92">
        <v>3.6296296296296292E-2</v>
      </c>
      <c r="G5" s="87"/>
      <c r="H5" s="95" t="s">
        <v>79</v>
      </c>
      <c r="I5" s="94" t="s">
        <v>153</v>
      </c>
    </row>
    <row r="6" spans="1:9" ht="16" thickBot="1" x14ac:dyDescent="0.3">
      <c r="A6" s="89">
        <v>21</v>
      </c>
      <c r="B6" s="90" t="s">
        <v>169</v>
      </c>
      <c r="C6" s="91" t="s">
        <v>152</v>
      </c>
      <c r="D6" s="92">
        <v>1.4583333333333332E-2</v>
      </c>
      <c r="E6" s="92">
        <v>4.8738425925925921E-2</v>
      </c>
      <c r="F6" s="92">
        <v>3.4155092592592591E-2</v>
      </c>
      <c r="G6" s="87"/>
      <c r="H6" s="95" t="s">
        <v>156</v>
      </c>
      <c r="I6" s="94" t="s">
        <v>154</v>
      </c>
    </row>
    <row r="7" spans="1:9" ht="16" thickBot="1" x14ac:dyDescent="0.3">
      <c r="A7" s="89">
        <v>22</v>
      </c>
      <c r="B7" s="90" t="s">
        <v>160</v>
      </c>
      <c r="C7" s="95" t="s">
        <v>156</v>
      </c>
      <c r="D7" s="92">
        <v>1.5277777777777777E-2</v>
      </c>
      <c r="E7" s="92">
        <v>5.5798611111111111E-2</v>
      </c>
      <c r="F7" s="92">
        <v>4.0520833333333332E-2</v>
      </c>
      <c r="G7" s="87"/>
      <c r="H7" s="84"/>
      <c r="I7" s="84"/>
    </row>
    <row r="8" spans="1:9" ht="16" thickBot="1" x14ac:dyDescent="0.3">
      <c r="A8" s="89">
        <v>14</v>
      </c>
      <c r="B8" s="90" t="s">
        <v>3</v>
      </c>
      <c r="C8" s="95" t="s">
        <v>156</v>
      </c>
      <c r="D8" s="92">
        <v>9.7222222222222224E-3</v>
      </c>
      <c r="E8" s="92">
        <v>4.9548611111111113E-2</v>
      </c>
      <c r="F8" s="92">
        <v>3.982638888888889E-2</v>
      </c>
      <c r="G8" s="87"/>
      <c r="H8" s="84"/>
      <c r="I8" s="84"/>
    </row>
    <row r="9" spans="1:9" ht="16" thickBot="1" x14ac:dyDescent="0.3">
      <c r="A9" s="89">
        <v>1</v>
      </c>
      <c r="B9" s="90" t="s">
        <v>94</v>
      </c>
      <c r="C9" s="95" t="s">
        <v>79</v>
      </c>
      <c r="D9" s="92">
        <v>6.9444444444444447E-4</v>
      </c>
      <c r="E9" s="92">
        <v>5.2835648148148145E-2</v>
      </c>
      <c r="F9" s="92">
        <v>5.2141203703703703E-2</v>
      </c>
      <c r="G9" s="87"/>
      <c r="H9" s="84"/>
      <c r="I9" s="88"/>
    </row>
    <row r="10" spans="1:9" ht="16" thickBot="1" x14ac:dyDescent="0.3">
      <c r="A10" s="89">
        <v>15</v>
      </c>
      <c r="B10" s="90" t="s">
        <v>175</v>
      </c>
      <c r="C10" s="91" t="s">
        <v>152</v>
      </c>
      <c r="D10" s="92">
        <v>1.0416666666666666E-2</v>
      </c>
      <c r="E10" s="92">
        <v>5.6469907407407406E-2</v>
      </c>
      <c r="F10" s="92">
        <v>4.6053240740740742E-2</v>
      </c>
      <c r="G10" s="87"/>
      <c r="H10" s="84"/>
      <c r="I10" s="88"/>
    </row>
    <row r="11" spans="1:9" ht="16" thickBot="1" x14ac:dyDescent="0.3">
      <c r="A11" s="89">
        <v>8</v>
      </c>
      <c r="B11" s="90" t="s">
        <v>163</v>
      </c>
      <c r="C11" s="91" t="s">
        <v>152</v>
      </c>
      <c r="D11" s="92">
        <v>5.5555555555555558E-3</v>
      </c>
      <c r="E11" s="92">
        <v>4.8831018518518517E-2</v>
      </c>
      <c r="F11" s="92">
        <v>4.3275462962962967E-2</v>
      </c>
      <c r="G11" s="87"/>
      <c r="H11" s="84"/>
      <c r="I11" s="88"/>
    </row>
    <row r="12" spans="1:9" ht="16" thickBot="1" x14ac:dyDescent="0.3">
      <c r="A12" s="89">
        <v>12</v>
      </c>
      <c r="B12" s="90" t="s">
        <v>172</v>
      </c>
      <c r="C12" s="95" t="s">
        <v>79</v>
      </c>
      <c r="D12" s="92">
        <v>8.3333333333333332E-3</v>
      </c>
      <c r="E12" s="92">
        <v>5.0416666666666665E-2</v>
      </c>
      <c r="F12" s="92">
        <v>4.2083333333333334E-2</v>
      </c>
      <c r="G12" s="87"/>
      <c r="H12" s="84"/>
      <c r="I12" s="88"/>
    </row>
    <row r="13" spans="1:9" ht="16" thickBot="1" x14ac:dyDescent="0.3">
      <c r="A13" s="89">
        <v>9</v>
      </c>
      <c r="B13" s="90" t="s">
        <v>6</v>
      </c>
      <c r="C13" s="95" t="s">
        <v>79</v>
      </c>
      <c r="D13" s="92">
        <v>6.2499999999999995E-3</v>
      </c>
      <c r="E13" s="92">
        <v>4.7719907407407412E-2</v>
      </c>
      <c r="F13" s="92">
        <v>4.1469907407407407E-2</v>
      </c>
      <c r="G13" s="87"/>
      <c r="H13" s="84"/>
      <c r="I13" s="88"/>
    </row>
    <row r="14" spans="1:9" ht="16" thickBot="1" x14ac:dyDescent="0.3">
      <c r="A14" s="89">
        <v>3</v>
      </c>
      <c r="B14" s="90" t="s">
        <v>176</v>
      </c>
      <c r="C14" s="91" t="s">
        <v>152</v>
      </c>
      <c r="D14" s="92">
        <v>2.0833333333333333E-3</v>
      </c>
      <c r="E14" s="92">
        <v>4.8356481481481479E-2</v>
      </c>
      <c r="F14" s="92">
        <v>4.6273148148148147E-2</v>
      </c>
      <c r="G14" s="87"/>
      <c r="H14" s="84"/>
      <c r="I14" s="88"/>
    </row>
    <row r="15" spans="1:9" ht="16" thickBot="1" x14ac:dyDescent="0.3">
      <c r="A15" s="89">
        <v>11</v>
      </c>
      <c r="B15" s="90" t="s">
        <v>11</v>
      </c>
      <c r="C15" s="95" t="s">
        <v>156</v>
      </c>
      <c r="D15" s="92">
        <v>7.6388888888888886E-3</v>
      </c>
      <c r="E15" s="92">
        <v>4.8171296296296295E-2</v>
      </c>
      <c r="F15" s="92">
        <v>4.0532407407407406E-2</v>
      </c>
      <c r="G15" s="87"/>
      <c r="H15" s="84"/>
      <c r="I15" s="88"/>
    </row>
    <row r="16" spans="1:9" ht="16" thickBot="1" x14ac:dyDescent="0.3">
      <c r="A16" s="89">
        <v>20</v>
      </c>
      <c r="B16" s="90" t="s">
        <v>90</v>
      </c>
      <c r="C16" s="95" t="s">
        <v>156</v>
      </c>
      <c r="D16" s="92">
        <v>1.3888888888888888E-2</v>
      </c>
      <c r="E16" s="92">
        <v>5.0428240740740739E-2</v>
      </c>
      <c r="F16" s="92">
        <v>3.6539351851851851E-2</v>
      </c>
      <c r="G16" s="87"/>
      <c r="H16" s="84"/>
      <c r="I16" s="88"/>
    </row>
    <row r="17" spans="1:9" ht="16" thickBot="1" x14ac:dyDescent="0.3">
      <c r="A17" s="89">
        <v>10</v>
      </c>
      <c r="B17" s="90" t="s">
        <v>161</v>
      </c>
      <c r="C17" s="91" t="s">
        <v>152</v>
      </c>
      <c r="D17" s="92">
        <v>6.9444444444444441E-3</v>
      </c>
      <c r="E17" s="92">
        <v>5.1388888888888894E-2</v>
      </c>
      <c r="F17" s="92">
        <v>4.4444444444444446E-2</v>
      </c>
      <c r="G17" s="87"/>
      <c r="H17" s="84"/>
      <c r="I17" s="88"/>
    </row>
    <row r="18" spans="1:9" ht="16" thickBot="1" x14ac:dyDescent="0.3">
      <c r="A18" s="89">
        <v>18</v>
      </c>
      <c r="B18" s="90" t="s">
        <v>171</v>
      </c>
      <c r="C18" s="95" t="s">
        <v>156</v>
      </c>
      <c r="D18" s="92">
        <v>1.2499999999999999E-2</v>
      </c>
      <c r="E18" s="92">
        <v>5.077546296296296E-2</v>
      </c>
      <c r="F18" s="92">
        <v>3.8275462962962963E-2</v>
      </c>
      <c r="G18" s="87"/>
      <c r="H18" s="84"/>
      <c r="I18" s="88"/>
    </row>
    <row r="19" spans="1:9" ht="16" thickBot="1" x14ac:dyDescent="0.3">
      <c r="A19" s="89">
        <v>4</v>
      </c>
      <c r="B19" s="90" t="s">
        <v>173</v>
      </c>
      <c r="C19" s="95" t="s">
        <v>79</v>
      </c>
      <c r="D19" s="92">
        <v>2.7777777777777779E-3</v>
      </c>
      <c r="E19" s="92">
        <v>4.611111111111111E-2</v>
      </c>
      <c r="F19" s="92">
        <v>4.3333333333333335E-2</v>
      </c>
      <c r="G19" s="87"/>
      <c r="H19" s="84"/>
      <c r="I19" s="88"/>
    </row>
    <row r="20" spans="1:9" ht="16" thickBot="1" x14ac:dyDescent="0.3">
      <c r="A20" s="89">
        <v>6</v>
      </c>
      <c r="B20" s="90" t="s">
        <v>93</v>
      </c>
      <c r="C20" s="95" t="s">
        <v>79</v>
      </c>
      <c r="D20" s="92">
        <v>4.1666666666666666E-3</v>
      </c>
      <c r="E20" s="92">
        <v>4.5243055555555557E-2</v>
      </c>
      <c r="F20" s="92">
        <v>4.1076388888888891E-2</v>
      </c>
      <c r="G20" s="87"/>
      <c r="H20" s="84"/>
      <c r="I20" s="88"/>
    </row>
    <row r="21" spans="1:9" ht="16" thickBot="1" x14ac:dyDescent="0.3">
      <c r="A21" s="89">
        <v>17</v>
      </c>
      <c r="B21" s="90" t="s">
        <v>8</v>
      </c>
      <c r="C21" s="91" t="s">
        <v>152</v>
      </c>
      <c r="D21" s="92">
        <v>1.1805555555555555E-2</v>
      </c>
      <c r="E21" s="92">
        <v>5.1006944444444445E-2</v>
      </c>
      <c r="F21" s="92">
        <v>3.920138888888889E-2</v>
      </c>
      <c r="G21" s="87"/>
      <c r="H21" s="84"/>
      <c r="I21" s="88"/>
    </row>
    <row r="22" spans="1:9" ht="16" thickBot="1" x14ac:dyDescent="0.3">
      <c r="A22" s="89">
        <v>13</v>
      </c>
      <c r="B22" s="90" t="s">
        <v>170</v>
      </c>
      <c r="C22" s="91" t="s">
        <v>152</v>
      </c>
      <c r="D22" s="92">
        <v>9.0277777777777787E-3</v>
      </c>
      <c r="E22" s="92">
        <v>4.6400462962962963E-2</v>
      </c>
      <c r="F22" s="92">
        <v>3.7372685185185189E-2</v>
      </c>
      <c r="G22" s="87"/>
      <c r="H22" s="84"/>
      <c r="I22" s="88"/>
    </row>
    <row r="23" spans="1:9" ht="16" thickBot="1" x14ac:dyDescent="0.3">
      <c r="A23" s="89">
        <v>7</v>
      </c>
      <c r="B23" s="90" t="s">
        <v>26</v>
      </c>
      <c r="C23" s="95" t="s">
        <v>156</v>
      </c>
      <c r="D23" s="92">
        <v>4.8611111111111112E-3</v>
      </c>
      <c r="E23" s="92">
        <v>4.4872685185185189E-2</v>
      </c>
      <c r="F23" s="92">
        <v>4.0011574074074074E-2</v>
      </c>
      <c r="G23" s="87"/>
      <c r="H23" s="84"/>
      <c r="I23" s="88"/>
    </row>
    <row r="24" spans="1:9" ht="16" thickBot="1" x14ac:dyDescent="0.35">
      <c r="A24" s="89">
        <v>5</v>
      </c>
      <c r="B24" s="97" t="s">
        <v>165</v>
      </c>
      <c r="C24" s="91" t="s">
        <v>76</v>
      </c>
      <c r="D24" s="92">
        <v>3.472222222222222E-3</v>
      </c>
      <c r="E24" s="92">
        <v>5.0069444444444444E-2</v>
      </c>
      <c r="F24" s="92">
        <v>4.6597222222222227E-2</v>
      </c>
      <c r="G24" s="87"/>
      <c r="H24" s="84"/>
      <c r="I24" s="88"/>
    </row>
    <row r="25" spans="1:9" ht="16" thickBot="1" x14ac:dyDescent="0.3">
      <c r="A25" s="89">
        <v>2</v>
      </c>
      <c r="B25" s="90" t="s">
        <v>174</v>
      </c>
      <c r="C25" s="95" t="s">
        <v>79</v>
      </c>
      <c r="D25" s="92">
        <v>1.3888888888888889E-3</v>
      </c>
      <c r="E25" s="92">
        <v>4.7326388888888883E-2</v>
      </c>
      <c r="F25" s="92">
        <v>4.5937499999999999E-2</v>
      </c>
      <c r="G25" s="87"/>
      <c r="H25" s="84"/>
      <c r="I25" s="88"/>
    </row>
    <row r="26" spans="1:9" ht="16" thickBot="1" x14ac:dyDescent="0.3">
      <c r="A26" s="89">
        <v>16</v>
      </c>
      <c r="B26" s="90" t="s">
        <v>126</v>
      </c>
      <c r="C26" s="95" t="s">
        <v>156</v>
      </c>
      <c r="D26" s="92">
        <v>1.1111111111111112E-2</v>
      </c>
      <c r="E26" s="92">
        <v>4.8148148148148141E-2</v>
      </c>
      <c r="F26" s="92">
        <v>3.7037037037037042E-2</v>
      </c>
      <c r="G26" s="87"/>
      <c r="H26" s="84"/>
      <c r="I26" s="88"/>
    </row>
    <row r="27" spans="1:9" ht="16" thickBot="1" x14ac:dyDescent="0.35">
      <c r="A27" s="98"/>
      <c r="B27" s="99"/>
      <c r="C27" s="98"/>
      <c r="D27" s="98"/>
      <c r="E27" s="98"/>
      <c r="F27" s="98"/>
      <c r="G27" s="87"/>
      <c r="H27" s="84"/>
      <c r="I27" s="88"/>
    </row>
    <row r="28" spans="1:9" ht="13.5" thickBot="1" x14ac:dyDescent="0.35">
      <c r="A28" s="98"/>
      <c r="B28" s="99"/>
      <c r="C28" s="98"/>
      <c r="D28" s="98"/>
      <c r="F28" s="101">
        <v>0.32635416666666667</v>
      </c>
      <c r="G28" s="100" t="s">
        <v>76</v>
      </c>
      <c r="H28" s="84"/>
      <c r="I28" s="88"/>
    </row>
    <row r="29" spans="1:9" ht="13.5" thickBot="1" x14ac:dyDescent="0.35">
      <c r="A29" s="98"/>
      <c r="B29" s="99"/>
      <c r="C29" s="98"/>
      <c r="D29" s="98"/>
      <c r="F29" s="103">
        <v>0.30903935185185188</v>
      </c>
      <c r="G29" s="102" t="s">
        <v>79</v>
      </c>
      <c r="H29" s="84"/>
      <c r="I29" s="88"/>
    </row>
    <row r="30" spans="1:9" ht="13.5" thickBot="1" x14ac:dyDescent="0.35">
      <c r="A30" s="98"/>
      <c r="B30" s="99"/>
      <c r="D30" s="283"/>
      <c r="F30" s="105">
        <v>1.7314814814814814E-2</v>
      </c>
      <c r="G30" s="282" t="s">
        <v>177</v>
      </c>
    </row>
  </sheetData>
  <sortState xmlns:xlrd2="http://schemas.microsoft.com/office/spreadsheetml/2017/richdata2" ref="A4:F26">
    <sortCondition ref="B4:B26"/>
  </sortState>
  <mergeCells count="2">
    <mergeCell ref="A1:F1"/>
    <mergeCell ref="A2:F2"/>
  </mergeCells>
  <pageMargins left="0.7" right="0.7" top="0.75" bottom="0.75" header="0.3" footer="0.3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Interclub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Interclub!Print_Area</vt:lpstr>
      <vt:lpstr>Interclub!Print_Titles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2019-09-02T11:59:36Z</dcterms:created>
  <dcterms:modified xsi:type="dcterms:W3CDTF">2019-09-02T12:21:33Z</dcterms:modified>
</cp:coreProperties>
</file>